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zie\Desktop\"/>
    </mc:Choice>
  </mc:AlternateContent>
  <xr:revisionPtr revIDLastSave="0" documentId="10_ncr:8100000_{F13DB721-6322-446F-867D-A8AF758F1919}" xr6:coauthVersionLast="32" xr6:coauthVersionMax="32" xr10:uidLastSave="{00000000-0000-0000-0000-000000000000}"/>
  <bookViews>
    <workbookView xWindow="0" yWindow="0" windowWidth="23040" windowHeight="8208" tabRatio="967" activeTab="2" xr2:uid="{00000000-000D-0000-FFFF-FFFF00000000}"/>
  </bookViews>
  <sheets>
    <sheet name="Instructions" sheetId="14" r:id="rId1"/>
    <sheet name="Running Order" sheetId="4" r:id="rId2"/>
    <sheet name="Blank Class Order and scoring" sheetId="15" r:id="rId3"/>
    <sheet name="Sample Class Order &amp; Scoring" sheetId="6" r:id="rId4"/>
    <sheet name="Primary Teams Scoring Sample" sheetId="9" r:id="rId5"/>
    <sheet name="Secondary Team Scoring Sample" sheetId="13" r:id="rId6"/>
    <sheet name="Placing lookup" sheetId="11" r:id="rId7"/>
  </sheets>
  <definedNames>
    <definedName name="_xlnm.Print_Area" localSheetId="4">'Primary Teams Scoring Sample'!$A$1:$J$13</definedName>
    <definedName name="_xlnm.Print_Area" localSheetId="3">'Sample Class Order &amp; Scoring'!$B$1:$Z$63</definedName>
    <definedName name="_xlnm.Print_Area" localSheetId="5">'Secondary Team Scoring Sample'!$C$1:$X$15</definedName>
  </definedNames>
  <calcPr calcId="162913"/>
</workbook>
</file>

<file path=xl/calcChain.xml><?xml version="1.0" encoding="utf-8"?>
<calcChain xmlns="http://schemas.openxmlformats.org/spreadsheetml/2006/main">
  <c r="R37" i="15" l="1"/>
  <c r="N37" i="15"/>
  <c r="N57" i="15"/>
  <c r="N56" i="15"/>
  <c r="N55" i="15"/>
  <c r="N54" i="15"/>
  <c r="N53" i="15"/>
  <c r="N52" i="15"/>
  <c r="N51" i="15"/>
  <c r="N50" i="15"/>
  <c r="N49" i="15"/>
  <c r="N48" i="15"/>
  <c r="N47" i="15"/>
  <c r="N46" i="15"/>
  <c r="N45" i="15"/>
  <c r="N44" i="15"/>
  <c r="N43" i="15"/>
  <c r="N42" i="15"/>
  <c r="N41" i="15"/>
  <c r="R9" i="15"/>
  <c r="N9" i="15"/>
  <c r="R40" i="15"/>
  <c r="N40" i="15"/>
  <c r="R116" i="15"/>
  <c r="N116" i="15"/>
  <c r="R115" i="15"/>
  <c r="N115" i="15"/>
  <c r="R114" i="15"/>
  <c r="N114" i="15"/>
  <c r="R113" i="15"/>
  <c r="N113" i="15"/>
  <c r="R112" i="15"/>
  <c r="N112" i="15"/>
  <c r="R110" i="15"/>
  <c r="N110" i="15"/>
  <c r="R109" i="15"/>
  <c r="N109" i="15"/>
  <c r="R108" i="15"/>
  <c r="N108" i="15"/>
  <c r="R107" i="15"/>
  <c r="N107" i="15"/>
  <c r="R106" i="15"/>
  <c r="N106" i="15"/>
  <c r="R105" i="15"/>
  <c r="N105" i="15"/>
  <c r="R104" i="15"/>
  <c r="N104" i="15"/>
  <c r="R103" i="15"/>
  <c r="N103" i="15"/>
  <c r="R102" i="15"/>
  <c r="N102" i="15"/>
  <c r="R101" i="15"/>
  <c r="N101" i="15"/>
  <c r="R100" i="15"/>
  <c r="N100" i="15"/>
  <c r="R99" i="15"/>
  <c r="N99" i="15"/>
  <c r="R98" i="15"/>
  <c r="N98" i="15"/>
  <c r="R97" i="15"/>
  <c r="N97" i="15"/>
  <c r="R96" i="15"/>
  <c r="N96" i="15"/>
  <c r="R94" i="15"/>
  <c r="N94" i="15"/>
  <c r="R93" i="15"/>
  <c r="N93" i="15"/>
  <c r="R92" i="15"/>
  <c r="N92" i="15"/>
  <c r="R91" i="15"/>
  <c r="N91" i="15"/>
  <c r="R90" i="15"/>
  <c r="N90" i="15"/>
  <c r="R89" i="15"/>
  <c r="N89" i="15"/>
  <c r="R88" i="15"/>
  <c r="N88" i="15"/>
  <c r="R87" i="15"/>
  <c r="N87" i="15"/>
  <c r="R86" i="15"/>
  <c r="N86" i="15"/>
  <c r="R85" i="15"/>
  <c r="N85" i="15"/>
  <c r="R84" i="15"/>
  <c r="N84" i="15"/>
  <c r="R83" i="15"/>
  <c r="N83" i="15"/>
  <c r="R82" i="15"/>
  <c r="N82" i="15"/>
  <c r="R80" i="15"/>
  <c r="N80" i="15"/>
  <c r="R79" i="15"/>
  <c r="N79" i="15"/>
  <c r="R78" i="15"/>
  <c r="N78" i="15"/>
  <c r="R77" i="15"/>
  <c r="N77" i="15"/>
  <c r="R76" i="15"/>
  <c r="N76" i="15"/>
  <c r="R75" i="15"/>
  <c r="N75" i="15"/>
  <c r="R74" i="15"/>
  <c r="N74" i="15"/>
  <c r="R73" i="15"/>
  <c r="N73" i="15"/>
  <c r="R72" i="15"/>
  <c r="N72" i="15"/>
  <c r="R71" i="15"/>
  <c r="N71" i="15"/>
  <c r="R70" i="15"/>
  <c r="N70" i="15"/>
  <c r="R69" i="15"/>
  <c r="N69" i="15"/>
  <c r="R68" i="15"/>
  <c r="N68" i="15"/>
  <c r="R67" i="15"/>
  <c r="N67" i="15"/>
  <c r="R66" i="15"/>
  <c r="N66" i="15"/>
  <c r="R65" i="15"/>
  <c r="N65" i="15"/>
  <c r="R64" i="15"/>
  <c r="N64" i="15"/>
  <c r="R63" i="15"/>
  <c r="N63" i="15"/>
  <c r="R62" i="15"/>
  <c r="N62" i="15"/>
  <c r="R61" i="15"/>
  <c r="N61" i="15"/>
  <c r="R60" i="15"/>
  <c r="N60" i="15"/>
  <c r="R59" i="15"/>
  <c r="N59" i="15"/>
  <c r="R57" i="15"/>
  <c r="R56" i="15"/>
  <c r="R55" i="15"/>
  <c r="R54" i="15"/>
  <c r="R53" i="15"/>
  <c r="R52" i="15"/>
  <c r="R51" i="15"/>
  <c r="R50" i="15"/>
  <c r="R49" i="15"/>
  <c r="R48" i="15"/>
  <c r="R47" i="15"/>
  <c r="R46" i="15"/>
  <c r="R45" i="15"/>
  <c r="R44" i="15"/>
  <c r="R43" i="15"/>
  <c r="R42" i="15"/>
  <c r="R41" i="15"/>
  <c r="R38" i="15"/>
  <c r="N38" i="15"/>
  <c r="R36" i="15"/>
  <c r="N36" i="15"/>
  <c r="R35" i="15"/>
  <c r="N35" i="15"/>
  <c r="R34" i="15"/>
  <c r="N34" i="15"/>
  <c r="R33" i="15"/>
  <c r="N33" i="15"/>
  <c r="R32" i="15"/>
  <c r="N32" i="15"/>
  <c r="R31" i="15"/>
  <c r="N31" i="15"/>
  <c r="R30" i="15"/>
  <c r="N30" i="15"/>
  <c r="R29" i="15"/>
  <c r="N29" i="15"/>
  <c r="R28" i="15"/>
  <c r="N28" i="15"/>
  <c r="R26" i="15"/>
  <c r="N26" i="15"/>
  <c r="R25" i="15"/>
  <c r="N25" i="15"/>
  <c r="R24" i="15"/>
  <c r="N24" i="15"/>
  <c r="R22" i="15"/>
  <c r="N22" i="15"/>
  <c r="R21" i="15"/>
  <c r="N21" i="15"/>
  <c r="R18" i="15"/>
  <c r="N18" i="15"/>
  <c r="R17" i="15"/>
  <c r="N17" i="15"/>
  <c r="R16" i="15"/>
  <c r="N16" i="15"/>
  <c r="R15" i="15"/>
  <c r="N15" i="15"/>
  <c r="R14" i="15"/>
  <c r="N14" i="15"/>
  <c r="R6" i="15"/>
  <c r="N6" i="15"/>
  <c r="R5" i="15"/>
  <c r="N5" i="15"/>
  <c r="R4" i="15"/>
  <c r="N4" i="15"/>
  <c r="R10" i="15"/>
  <c r="R11" i="15"/>
  <c r="R12" i="15"/>
  <c r="N10" i="15"/>
  <c r="N11" i="15"/>
  <c r="N12" i="15"/>
  <c r="R20" i="15"/>
  <c r="I11" i="9"/>
  <c r="I6" i="9"/>
  <c r="T5" i="13"/>
  <c r="Q5" i="13"/>
  <c r="M5" i="13"/>
  <c r="T4" i="13"/>
  <c r="Q4" i="13"/>
  <c r="M4" i="13"/>
  <c r="T15" i="13"/>
  <c r="Q15" i="13"/>
  <c r="M15" i="13"/>
  <c r="T12" i="13"/>
  <c r="Q12" i="13"/>
  <c r="M12" i="13"/>
  <c r="T13" i="13"/>
  <c r="Q13" i="13"/>
  <c r="M13" i="13"/>
  <c r="T10" i="13"/>
  <c r="Q10" i="13"/>
  <c r="M10" i="13"/>
  <c r="T14" i="13"/>
  <c r="Q14" i="13"/>
  <c r="M14" i="13"/>
  <c r="T9" i="13"/>
  <c r="Q9" i="13"/>
  <c r="M9" i="13"/>
  <c r="T8" i="13"/>
  <c r="Q8" i="13"/>
  <c r="M8" i="13"/>
  <c r="T2" i="13"/>
  <c r="Q2" i="13"/>
  <c r="M2" i="13"/>
  <c r="T7" i="13"/>
  <c r="Q7" i="13"/>
  <c r="M7" i="13"/>
  <c r="T3" i="13"/>
  <c r="Q3" i="13"/>
  <c r="M3" i="13"/>
  <c r="U5" i="13" l="1"/>
  <c r="U9" i="13"/>
  <c r="U13" i="13"/>
  <c r="U7" i="13"/>
  <c r="U14" i="13"/>
  <c r="U12" i="13"/>
  <c r="U3" i="13"/>
  <c r="U8" i="13"/>
  <c r="U15" i="13"/>
  <c r="U2" i="13"/>
  <c r="U10" i="13"/>
  <c r="U4" i="13"/>
  <c r="X5" i="13" l="1"/>
  <c r="X15" i="13"/>
  <c r="X9" i="13"/>
</calcChain>
</file>

<file path=xl/sharedStrings.xml><?xml version="1.0" encoding="utf-8"?>
<sst xmlns="http://schemas.openxmlformats.org/spreadsheetml/2006/main" count="540" uniqueCount="257">
  <si>
    <t>Secondary Qualifier 70cm</t>
  </si>
  <si>
    <t>Secondary Qualifier 90cm</t>
  </si>
  <si>
    <t>Mystique Mcgregor</t>
  </si>
  <si>
    <t>Moreton Bay College</t>
  </si>
  <si>
    <t>Secondary Qualifier 100cm</t>
  </si>
  <si>
    <t>Taylor Harvey</t>
  </si>
  <si>
    <t>Lachlan Steele</t>
  </si>
  <si>
    <t>Secondary Qualifier 120cm</t>
  </si>
  <si>
    <t>Josie Anderson</t>
  </si>
  <si>
    <t>Secondary Qualifier 110cm</t>
  </si>
  <si>
    <t>Emily Addis</t>
  </si>
  <si>
    <t>Primary Qualifier 70cm</t>
  </si>
  <si>
    <t>Primary Qualifier 50cm</t>
  </si>
  <si>
    <t>Georgia Barnett</t>
  </si>
  <si>
    <t>Tamsyn Breeze</t>
  </si>
  <si>
    <t>Savanah Jorna</t>
  </si>
  <si>
    <t>TBA</t>
  </si>
  <si>
    <t>JACKAFELLA GOLDEN PANDIE</t>
  </si>
  <si>
    <t>Estelle Urbain</t>
  </si>
  <si>
    <t>BLUE JEANS</t>
  </si>
  <si>
    <t>Aymeric Urbain</t>
  </si>
  <si>
    <t>MAYFLOWER PASPALEY</t>
  </si>
  <si>
    <t>Zara Jones</t>
  </si>
  <si>
    <t>DOLLY FUN</t>
  </si>
  <si>
    <t>RAINBOW LODGE DESTINY</t>
  </si>
  <si>
    <t>Grace Zetlin-swires</t>
  </si>
  <si>
    <t>Primary Qualifier 90cm</t>
  </si>
  <si>
    <t>Chelsea Freer</t>
  </si>
  <si>
    <t>St Hildas</t>
  </si>
  <si>
    <t>HOITY TOITY</t>
  </si>
  <si>
    <t>Kate Jackwitz</t>
  </si>
  <si>
    <t>AB Paterson College</t>
  </si>
  <si>
    <t>*Madison Cicala</t>
  </si>
  <si>
    <t>*Samantha Robertson</t>
  </si>
  <si>
    <t>CLASS RIDER LIST:  
AM5 First rider as per class list
P&amp;S First Rider has * then follow order
A2 First Rider has ** then follow order</t>
  </si>
  <si>
    <t>*Lyla Dushas</t>
  </si>
  <si>
    <t>Course Walk</t>
  </si>
  <si>
    <t>100cm Class</t>
  </si>
  <si>
    <t>110cm Class</t>
  </si>
  <si>
    <t>120cm Class</t>
  </si>
  <si>
    <t>Course Walk 7:30 am  Start 8am
* Please listen to announcements, running order may change if required during the day</t>
  </si>
  <si>
    <r>
      <rPr>
        <b/>
        <sz val="12"/>
        <color theme="1"/>
        <rFont val="Calibri"/>
        <family val="2"/>
        <scheme val="minor"/>
      </rPr>
      <t xml:space="preserve">NOTE: </t>
    </r>
    <r>
      <rPr>
        <b/>
        <sz val="11"/>
        <color theme="1"/>
        <rFont val="Calibri"/>
        <family val="2"/>
        <scheme val="minor"/>
      </rPr>
      <t>For order of classes within the rings please see the</t>
    </r>
    <r>
      <rPr>
        <b/>
        <sz val="12"/>
        <color theme="1"/>
        <rFont val="Calibri"/>
        <family val="2"/>
        <scheme val="minor"/>
      </rPr>
      <t xml:space="preserve"> RING RUNNING ORDER</t>
    </r>
    <r>
      <rPr>
        <b/>
        <sz val="11"/>
        <color theme="1"/>
        <rFont val="Calibri"/>
        <family val="2"/>
        <scheme val="minor"/>
      </rPr>
      <t xml:space="preserve"> sheet, this running order may be changed during the day if required</t>
    </r>
  </si>
  <si>
    <t>7MINS FOR 2 RIDERS</t>
  </si>
  <si>
    <t>2MINS PER RIDER</t>
  </si>
  <si>
    <t>AM5</t>
  </si>
  <si>
    <t>** A2</t>
  </si>
  <si>
    <t>SCORING</t>
  </si>
  <si>
    <t>Faults Rnd 1</t>
  </si>
  <si>
    <t>Faults Rnd 2</t>
  </si>
  <si>
    <t>Place</t>
  </si>
  <si>
    <t>A2</t>
  </si>
  <si>
    <t>Overall Place</t>
  </si>
  <si>
    <t>Points</t>
  </si>
  <si>
    <t>Class</t>
  </si>
  <si>
    <t>Rider</t>
  </si>
  <si>
    <t>School</t>
  </si>
  <si>
    <t>Horse</t>
  </si>
  <si>
    <t>*Nicola Donnelly</t>
  </si>
  <si>
    <t>*AM7</t>
  </si>
  <si>
    <t>E</t>
  </si>
  <si>
    <t>Class Points</t>
  </si>
  <si>
    <t>Class points</t>
  </si>
  <si>
    <t>Countback AM5 placing as per IQ 2013 RULES</t>
  </si>
  <si>
    <t>PRIMARY TEAMS</t>
  </si>
  <si>
    <t>Overall Points</t>
  </si>
  <si>
    <t>Secondary Teams</t>
  </si>
  <si>
    <t>FIRST</t>
  </si>
  <si>
    <t>WestMAC Team 1</t>
  </si>
  <si>
    <t>WestMAC Team 2</t>
  </si>
  <si>
    <t>Rider points</t>
  </si>
  <si>
    <t>Team Points</t>
  </si>
  <si>
    <t>Champion</t>
  </si>
  <si>
    <t>Reserve Champion</t>
  </si>
  <si>
    <t>Third</t>
  </si>
  <si>
    <t>COMMENTS</t>
  </si>
  <si>
    <t>Time Rnd 1</t>
  </si>
  <si>
    <t>Time Rnd 2</t>
  </si>
  <si>
    <t>Time</t>
  </si>
  <si>
    <t>Faults</t>
  </si>
  <si>
    <t>Paste rider</t>
  </si>
  <si>
    <t>Paste School</t>
  </si>
  <si>
    <t>Paste Horse</t>
  </si>
  <si>
    <t>IEQ</t>
  </si>
  <si>
    <r>
      <rPr>
        <sz val="11"/>
        <color theme="1"/>
        <rFont val="Calibri"/>
        <family val="2"/>
        <scheme val="minor"/>
      </rPr>
      <t xml:space="preserve">
WHEN ALL CLASSES ARE FINISHED FOR A HEIGHT:
* check that entries have totalled for all three classes
*sort class by highlighting rows containing riders for the specific height only, then select data, sort Z-A this will give riders in order of total score
*check for any riders with same total - placing is then according to the IEQ rules, number the placings in the next column
* at the bottom of the page or in comments identify the rule applied to place for equal scores (saves questions)
*print results for class and display (highlight required class and use 'set print area' (under page layout) - to print completed class only
WHEN ALL CLASSES ARE COMPLETE - TEAM SCORING:
* highlight all primary riders and results and copy to the primary team sheet below existing data, repeat for secondary riders
*IMPORTANT highlight the column of overall scores 'copy' and 'paste special - value only' this stops values recalculating
*unhide columns B-D so the school name is displayed
*highlight all rows and sort by the school name
*delete all riders/schools with less than 3 entries
*delete all class name rows
*add two rows at the bottom of each school
*highlight riders from each school and sort within school (Z-A), if a school has more than 4 riders add two rows at the end of the fourth rider (if a school has 11 riders or more this will need to be repeated
*subtotal the top 3 scores only from each team of 3 or 4 riders to the blank line use auto sum
*due to the small number of teams these can then be placed manually
*check against original team list that all expected teams have a score - then delete original list
*print and display results </t>
    </r>
    <r>
      <rPr>
        <b/>
        <sz val="11"/>
        <color theme="1"/>
        <rFont val="Calibri"/>
        <family val="2"/>
        <scheme val="minor"/>
      </rPr>
      <t xml:space="preserve">
</t>
    </r>
  </si>
  <si>
    <r>
      <t xml:space="preserve">Some 'how to use' tips:
</t>
    </r>
    <r>
      <rPr>
        <sz val="11"/>
        <color theme="1"/>
        <rFont val="Calibri"/>
        <family val="2"/>
        <scheme val="minor"/>
      </rPr>
      <t>BEFORE THE EVENT:
*Enter the Riders name, School, Horse name and IEQ number under the class they have entered - this can be a copy and past from nominate
*ensure that each rider has</t>
    </r>
    <r>
      <rPr>
        <b/>
        <sz val="11"/>
        <color theme="1"/>
        <rFont val="Calibri"/>
        <family val="2"/>
        <scheme val="minor"/>
      </rPr>
      <t xml:space="preserve"> exactly</t>
    </r>
    <r>
      <rPr>
        <sz val="11"/>
        <color theme="1"/>
        <rFont val="Calibri"/>
        <family val="2"/>
        <scheme val="minor"/>
      </rPr>
      <t xml:space="preserve"> the same School name as the other riders from the school (choose one format and copy and paste for all riders from the school)
*As a double check for later enter the riders by school split into tabs for primary and secondary teams - delete any rider/schools with less than three riders.
 * Ensure the first starter for each class is marked by 1st class. Rider order/ 2nd class *marks first rider /3rd class **marks first rider
DURING THE RUNNING:
*Enter the information from the score sheets as they come in *Remember* the order on the score sheets (except for one class), will be different from the spreadsheet ie. the start rider changes and is marked with an '*' or '**'
*Make sure any elimination is marked in the spreadsheet with an 'E'
*If there are any special cirumstances for elimination note them in the comments column (ie missed start/finish).
</t>
    </r>
  </si>
  <si>
    <t>Power &amp; Speed</t>
  </si>
  <si>
    <t>Primary Qualifier 80cm</t>
  </si>
  <si>
    <t>Primary 90cm</t>
  </si>
  <si>
    <t>Secondary Qualifier 80cm</t>
  </si>
  <si>
    <t>Ring 1  - A2</t>
  </si>
  <si>
    <t>Ring 2  - Indoor AM5</t>
  </si>
  <si>
    <t>Ring 3 - 2 Phase</t>
  </si>
  <si>
    <t>Judge - Christine Bradfield</t>
  </si>
  <si>
    <t>Judge - Terri Langdon</t>
  </si>
  <si>
    <t>Judge - Graeme Watts</t>
  </si>
  <si>
    <t>100cm</t>
  </si>
  <si>
    <t>110cm</t>
  </si>
  <si>
    <t>120cm</t>
  </si>
  <si>
    <t>80cm</t>
  </si>
  <si>
    <t>80cm Primary &amp; Secondary</t>
  </si>
  <si>
    <t>70cm   Primary &amp; Secondary</t>
  </si>
  <si>
    <t>80cm class  Primary &amp; Secondary</t>
  </si>
  <si>
    <t xml:space="preserve">50 cm </t>
  </si>
  <si>
    <t>70 cm Primary &amp; Secondary</t>
  </si>
  <si>
    <t xml:space="preserve">120cm </t>
  </si>
  <si>
    <t>90cm Primary &amp; Secondary</t>
  </si>
  <si>
    <t>50cm</t>
  </si>
  <si>
    <t>90cm Class Primary &amp; Secondary</t>
  </si>
  <si>
    <t>50cm Class</t>
  </si>
  <si>
    <t>70cm</t>
  </si>
  <si>
    <t>Ring 1 -</t>
  </si>
  <si>
    <t xml:space="preserve">Ring 2 - </t>
  </si>
  <si>
    <t>Ring 3 -</t>
  </si>
  <si>
    <t>RUNNING ORDER - Sunday 11th May 2014
  Darling Downs &amp; Southwest Regional Championships</t>
  </si>
  <si>
    <t>Primary Qualifier 60cm</t>
  </si>
  <si>
    <t xml:space="preserve">A Fox </t>
  </si>
  <si>
    <t>Strained Lyrics</t>
  </si>
  <si>
    <t>Hannah Squire</t>
  </si>
  <si>
    <t>Karumba Jethro</t>
  </si>
  <si>
    <t>Stefanie Pond</t>
  </si>
  <si>
    <t>Perfect Star Levi</t>
  </si>
  <si>
    <t>Olina Pond</t>
  </si>
  <si>
    <t>Chief Eagle Eyes</t>
  </si>
  <si>
    <t>Holly Orr</t>
  </si>
  <si>
    <t>Aramiss</t>
  </si>
  <si>
    <t>Lucy Vaschina</t>
  </si>
  <si>
    <t>Cheers for Rose</t>
  </si>
  <si>
    <t>Laila Arrowsmith</t>
  </si>
  <si>
    <t>Chasser Le Renard</t>
  </si>
  <si>
    <t>SCR</t>
  </si>
  <si>
    <t>Lachlan Dore</t>
  </si>
  <si>
    <t>Phoenix Way</t>
  </si>
  <si>
    <t>7345r</t>
  </si>
  <si>
    <t>Caitlin Waldrop</t>
  </si>
  <si>
    <t>Belcam Helena</t>
  </si>
  <si>
    <t>Sophie Peach</t>
  </si>
  <si>
    <t>Wat Kaiser</t>
  </si>
  <si>
    <t>Mia Bickley</t>
  </si>
  <si>
    <t>WF Amaretto</t>
  </si>
  <si>
    <t xml:space="preserve">India Krattinger </t>
  </si>
  <si>
    <t>Adagio II</t>
  </si>
  <si>
    <t>Aalia Lucchetta</t>
  </si>
  <si>
    <t>Wyntana</t>
  </si>
  <si>
    <t>Kaiyana Fullerton</t>
  </si>
  <si>
    <t>Four Leaf Irish</t>
  </si>
  <si>
    <t>Annie Bremner</t>
  </si>
  <si>
    <t>Warrallee Park Jaja</t>
  </si>
  <si>
    <t>Cmw kaien thomas</t>
  </si>
  <si>
    <t>Brooklyn Williams</t>
  </si>
  <si>
    <t>Madam M</t>
  </si>
  <si>
    <t>Jayden Donald</t>
  </si>
  <si>
    <t>Kinnordy GR Rudy</t>
  </si>
  <si>
    <t>Maddison Herd</t>
  </si>
  <si>
    <t>Karimil</t>
  </si>
  <si>
    <t>Shania Lyons</t>
  </si>
  <si>
    <t>Delago Bolt</t>
  </si>
  <si>
    <t>Charlotte Hill</t>
  </si>
  <si>
    <t>Royal Puzzle</t>
  </si>
  <si>
    <t>Chailyn McFarlane</t>
  </si>
  <si>
    <t>Lethal Ed</t>
  </si>
  <si>
    <t>Bianca Johnston</t>
  </si>
  <si>
    <t>Small but mitey</t>
  </si>
  <si>
    <t>Araski Affair</t>
  </si>
  <si>
    <t>Holly Ayres</t>
  </si>
  <si>
    <t>Altitude MPV</t>
  </si>
  <si>
    <t>Peace Image</t>
  </si>
  <si>
    <t>Marliese Schippani</t>
  </si>
  <si>
    <t>Shaiatan</t>
  </si>
  <si>
    <t>Claudia Symes</t>
  </si>
  <si>
    <t>Quinzella Z</t>
  </si>
  <si>
    <t xml:space="preserve">Chelsea Jefferies </t>
  </si>
  <si>
    <t>All Bling</t>
  </si>
  <si>
    <t>Kirsten Mackie</t>
  </si>
  <si>
    <t>Moss Lake Pekoe</t>
  </si>
  <si>
    <t>Miss Ruby Rose</t>
  </si>
  <si>
    <t>RSB Conquistachic</t>
  </si>
  <si>
    <t>Top Gear</t>
  </si>
  <si>
    <t>Tamika Donald</t>
  </si>
  <si>
    <t>Rainbow Lodge Olympic Flame</t>
  </si>
  <si>
    <t>August Herman</t>
  </si>
  <si>
    <t>Kahean Tanner Twist</t>
  </si>
  <si>
    <t>Daisy Harrison</t>
  </si>
  <si>
    <t>Candy Floss</t>
  </si>
  <si>
    <t>Mikayla Symonds</t>
  </si>
  <si>
    <t>Melody Park Roman Emporer</t>
  </si>
  <si>
    <t>Emily Ballard</t>
  </si>
  <si>
    <t>Celtic Gilligan</t>
  </si>
  <si>
    <t>Bramley Star</t>
  </si>
  <si>
    <t>Olivia Galetto</t>
  </si>
  <si>
    <t>River Downs Rhythum</t>
  </si>
  <si>
    <t>Ariski Affair</t>
  </si>
  <si>
    <t>Garnet Vanquish</t>
  </si>
  <si>
    <t>Evangeline Scott</t>
  </si>
  <si>
    <t>Cool Freckles N Oak</t>
  </si>
  <si>
    <t>Liberty Lady</t>
  </si>
  <si>
    <t>Laura Bourke</t>
  </si>
  <si>
    <t>Nyala Pure Jardel</t>
  </si>
  <si>
    <t>Jasmine Holland</t>
  </si>
  <si>
    <t>Purback Finale</t>
  </si>
  <si>
    <t>Holly Hurst</t>
  </si>
  <si>
    <t>Belah Soloman</t>
  </si>
  <si>
    <t>Amy Tonkin</t>
  </si>
  <si>
    <t>Sugar Lump</t>
  </si>
  <si>
    <t>Cwm Karen Thomas</t>
  </si>
  <si>
    <t>Jessica Leary</t>
  </si>
  <si>
    <t>Cool Albert</t>
  </si>
  <si>
    <t>Alise Meakins</t>
  </si>
  <si>
    <t>Noa Park Toblerone</t>
  </si>
  <si>
    <t>Kiana Gibbon</t>
  </si>
  <si>
    <t>ACK Memphis</t>
  </si>
  <si>
    <t>Chelsie Moore</t>
  </si>
  <si>
    <t>Marked for Success</t>
  </si>
  <si>
    <t>Jade Hughes</t>
  </si>
  <si>
    <t>It's Bodie</t>
  </si>
  <si>
    <t>Lilian Lockhardt</t>
  </si>
  <si>
    <t>Parker</t>
  </si>
  <si>
    <t>Venetian Carnivale</t>
  </si>
  <si>
    <t>Keegan Channells</t>
  </si>
  <si>
    <t>The Baron</t>
  </si>
  <si>
    <t>Claire Crocombe</t>
  </si>
  <si>
    <t>It's Sandiago</t>
  </si>
  <si>
    <t>Belcom Copcosi</t>
  </si>
  <si>
    <t>River Downs RHAPSODY</t>
  </si>
  <si>
    <t>SC</t>
  </si>
  <si>
    <t>Sarah Stewart</t>
  </si>
  <si>
    <t>Officier</t>
  </si>
  <si>
    <t>Lilly Barr</t>
  </si>
  <si>
    <t>Jah Jah</t>
  </si>
  <si>
    <t>Bronte Hood</t>
  </si>
  <si>
    <t>Garnet Tequila</t>
  </si>
  <si>
    <t>Lili Green</t>
  </si>
  <si>
    <t>President Dane</t>
  </si>
  <si>
    <t>Sophie Frouws</t>
  </si>
  <si>
    <t>Lest La Vic Oreo</t>
  </si>
  <si>
    <t>Grace Bean</t>
  </si>
  <si>
    <t>Ajaccio</t>
  </si>
  <si>
    <t>Ava Eaglen</t>
  </si>
  <si>
    <t>Glen Hill Seri</t>
  </si>
  <si>
    <t>Remi Conescu</t>
  </si>
  <si>
    <t>Look at me Meeka</t>
  </si>
  <si>
    <t>Lily Weaver</t>
  </si>
  <si>
    <t>Mademoiselle Tinka</t>
  </si>
  <si>
    <t>Ashlee Lowe</t>
  </si>
  <si>
    <t>Heldon Park Popstar</t>
  </si>
  <si>
    <t>Odette Bell</t>
  </si>
  <si>
    <t>Blue jeans</t>
  </si>
  <si>
    <t>Josephine Herman</t>
  </si>
  <si>
    <t>Garnet Titan</t>
  </si>
  <si>
    <t>Matisse Weeks</t>
  </si>
  <si>
    <t>Garnet Venus</t>
  </si>
  <si>
    <t>Maya Hoolihan</t>
  </si>
  <si>
    <t>Crestwood Royale Design</t>
  </si>
  <si>
    <t>Finnigan Bazzan</t>
  </si>
  <si>
    <t>Ronnie</t>
  </si>
  <si>
    <t>NO IQ Q</t>
  </si>
  <si>
    <t>hc</t>
  </si>
  <si>
    <t>NO IQ QUALIFIERS ALLOWED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</si>
</sst>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Tahoma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4">
    <xf numFmtId="0" fontId="0" fillId="0" borderId="0" xfId="0"/>
    <xf numFmtId="0" fontId="0" fillId="0" borderId="10" xfId="0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center"/>
    </xf>
    <xf numFmtId="0" fontId="0" fillId="33" borderId="17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33" borderId="20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27" xfId="0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0" fillId="0" borderId="28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31" xfId="0" applyBorder="1" applyAlignment="1">
      <alignment horizontal="right" wrapText="1"/>
    </xf>
    <xf numFmtId="0" fontId="0" fillId="0" borderId="31" xfId="0" applyBorder="1"/>
    <xf numFmtId="0" fontId="0" fillId="0" borderId="32" xfId="0" applyBorder="1" applyAlignment="1">
      <alignment horizontal="right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3" xfId="0" applyBorder="1" applyAlignment="1">
      <alignment horizontal="right" wrapText="1"/>
    </xf>
    <xf numFmtId="0" fontId="18" fillId="34" borderId="34" xfId="0" applyFont="1" applyFill="1" applyBorder="1" applyAlignment="1">
      <alignment wrapText="1"/>
    </xf>
    <xf numFmtId="0" fontId="0" fillId="34" borderId="35" xfId="0" applyFill="1" applyBorder="1" applyAlignment="1">
      <alignment wrapText="1"/>
    </xf>
    <xf numFmtId="0" fontId="16" fillId="34" borderId="36" xfId="0" applyFont="1" applyFill="1" applyBorder="1" applyAlignment="1">
      <alignment wrapText="1"/>
    </xf>
    <xf numFmtId="0" fontId="16" fillId="34" borderId="37" xfId="0" applyFont="1" applyFill="1" applyBorder="1" applyAlignment="1">
      <alignment horizontal="right" wrapText="1"/>
    </xf>
    <xf numFmtId="0" fontId="0" fillId="0" borderId="33" xfId="0" applyBorder="1"/>
    <xf numFmtId="0" fontId="0" fillId="34" borderId="36" xfId="0" applyFill="1" applyBorder="1" applyAlignment="1">
      <alignment wrapText="1"/>
    </xf>
    <xf numFmtId="0" fontId="0" fillId="34" borderId="37" xfId="0" applyFill="1" applyBorder="1" applyAlignment="1">
      <alignment horizontal="right" wrapText="1"/>
    </xf>
    <xf numFmtId="0" fontId="0" fillId="0" borderId="38" xfId="0" applyBorder="1" applyAlignment="1">
      <alignment wrapText="1"/>
    </xf>
    <xf numFmtId="0" fontId="0" fillId="0" borderId="39" xfId="0" applyBorder="1" applyAlignment="1">
      <alignment wrapText="1"/>
    </xf>
    <xf numFmtId="0" fontId="0" fillId="0" borderId="40" xfId="0" applyBorder="1" applyAlignment="1">
      <alignment wrapText="1"/>
    </xf>
    <xf numFmtId="0" fontId="0" fillId="0" borderId="41" xfId="0" applyBorder="1" applyAlignment="1">
      <alignment horizontal="right" wrapText="1"/>
    </xf>
    <xf numFmtId="0" fontId="0" fillId="0" borderId="0" xfId="0" applyAlignment="1">
      <alignment horizontal="left"/>
    </xf>
    <xf numFmtId="20" fontId="0" fillId="0" borderId="0" xfId="0" applyNumberFormat="1" applyAlignment="1">
      <alignment horizontal="right"/>
    </xf>
    <xf numFmtId="20" fontId="0" fillId="0" borderId="0" xfId="0" applyNumberFormat="1" applyBorder="1" applyAlignment="1">
      <alignment horizontal="right"/>
    </xf>
    <xf numFmtId="20" fontId="0" fillId="0" borderId="0" xfId="0" applyNumberFormat="1" applyFill="1" applyBorder="1" applyAlignment="1">
      <alignment horizontal="right" wrapText="1"/>
    </xf>
    <xf numFmtId="20" fontId="22" fillId="0" borderId="0" xfId="0" applyNumberFormat="1" applyFont="1" applyAlignment="1">
      <alignment horizontal="right"/>
    </xf>
    <xf numFmtId="20" fontId="21" fillId="0" borderId="0" xfId="0" applyNumberFormat="1" applyFont="1" applyAlignment="1">
      <alignment horizontal="right" wrapText="1"/>
    </xf>
    <xf numFmtId="0" fontId="0" fillId="0" borderId="11" xfId="0" applyFill="1" applyBorder="1" applyAlignment="1">
      <alignment wrapText="1"/>
    </xf>
    <xf numFmtId="0" fontId="0" fillId="0" borderId="32" xfId="0" applyBorder="1"/>
    <xf numFmtId="0" fontId="16" fillId="0" borderId="0" xfId="0" applyFont="1"/>
    <xf numFmtId="0" fontId="0" fillId="0" borderId="42" xfId="0" applyBorder="1"/>
    <xf numFmtId="0" fontId="23" fillId="0" borderId="42" xfId="0" applyFont="1" applyBorder="1"/>
    <xf numFmtId="0" fontId="23" fillId="0" borderId="43" xfId="0" applyFont="1" applyBorder="1" applyAlignment="1">
      <alignment horizontal="center" vertical="center"/>
    </xf>
    <xf numFmtId="0" fontId="0" fillId="0" borderId="47" xfId="0" applyBorder="1" applyAlignment="1">
      <alignment wrapText="1"/>
    </xf>
    <xf numFmtId="0" fontId="0" fillId="0" borderId="48" xfId="0" applyBorder="1" applyAlignment="1">
      <alignment wrapText="1"/>
    </xf>
    <xf numFmtId="0" fontId="0" fillId="36" borderId="11" xfId="0" applyFill="1" applyBorder="1" applyAlignment="1">
      <alignment wrapText="1"/>
    </xf>
    <xf numFmtId="0" fontId="0" fillId="36" borderId="12" xfId="0" applyFill="1" applyBorder="1" applyAlignment="1">
      <alignment wrapText="1"/>
    </xf>
    <xf numFmtId="0" fontId="18" fillId="36" borderId="34" xfId="0" applyFont="1" applyFill="1" applyBorder="1" applyAlignment="1">
      <alignment wrapText="1"/>
    </xf>
    <xf numFmtId="0" fontId="0" fillId="36" borderId="14" xfId="0" applyFill="1" applyBorder="1" applyAlignment="1">
      <alignment wrapText="1"/>
    </xf>
    <xf numFmtId="0" fontId="16" fillId="0" borderId="0" xfId="0" applyFont="1" applyBorder="1"/>
    <xf numFmtId="0" fontId="0" fillId="0" borderId="49" xfId="0" applyBorder="1" applyAlignment="1">
      <alignment horizontal="right" wrapText="1"/>
    </xf>
    <xf numFmtId="20" fontId="24" fillId="35" borderId="0" xfId="0" applyNumberFormat="1" applyFont="1" applyFill="1" applyAlignment="1">
      <alignment horizontal="right"/>
    </xf>
    <xf numFmtId="20" fontId="25" fillId="35" borderId="0" xfId="0" applyNumberFormat="1" applyFont="1" applyFill="1" applyAlignment="1">
      <alignment horizontal="right"/>
    </xf>
    <xf numFmtId="20" fontId="25" fillId="35" borderId="0" xfId="0" applyNumberFormat="1" applyFont="1" applyFill="1" applyBorder="1" applyAlignment="1">
      <alignment horizontal="right"/>
    </xf>
    <xf numFmtId="0" fontId="23" fillId="37" borderId="42" xfId="0" applyFont="1" applyFill="1" applyBorder="1"/>
    <xf numFmtId="0" fontId="0" fillId="37" borderId="42" xfId="0" applyFill="1" applyBorder="1"/>
    <xf numFmtId="0" fontId="0" fillId="37" borderId="0" xfId="0" applyFill="1"/>
    <xf numFmtId="0" fontId="23" fillId="38" borderId="42" xfId="0" applyFont="1" applyFill="1" applyBorder="1"/>
    <xf numFmtId="0" fontId="0" fillId="38" borderId="42" xfId="0" applyFill="1" applyBorder="1"/>
    <xf numFmtId="0" fontId="0" fillId="38" borderId="0" xfId="0" applyFill="1"/>
    <xf numFmtId="0" fontId="23" fillId="39" borderId="42" xfId="0" applyFont="1" applyFill="1" applyBorder="1"/>
    <xf numFmtId="0" fontId="0" fillId="39" borderId="42" xfId="0" applyFill="1" applyBorder="1"/>
    <xf numFmtId="0" fontId="0" fillId="39" borderId="0" xfId="0" applyFill="1"/>
    <xf numFmtId="0" fontId="23" fillId="39" borderId="43" xfId="0" applyFont="1" applyFill="1" applyBorder="1" applyAlignment="1">
      <alignment horizontal="center"/>
    </xf>
    <xf numFmtId="0" fontId="23" fillId="38" borderId="45" xfId="0" applyFont="1" applyFill="1" applyBorder="1" applyAlignment="1">
      <alignment horizontal="center"/>
    </xf>
    <xf numFmtId="0" fontId="18" fillId="0" borderId="4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16" fillId="38" borderId="0" xfId="0" applyFont="1" applyFill="1"/>
    <xf numFmtId="0" fontId="16" fillId="37" borderId="0" xfId="0" applyFont="1" applyFill="1"/>
    <xf numFmtId="0" fontId="16" fillId="39" borderId="0" xfId="0" applyFont="1" applyFill="1"/>
    <xf numFmtId="0" fontId="23" fillId="37" borderId="45" xfId="0" applyFont="1" applyFill="1" applyBorder="1" applyAlignment="1">
      <alignment horizontal="center"/>
    </xf>
    <xf numFmtId="0" fontId="23" fillId="39" borderId="43" xfId="0" applyFont="1" applyFill="1" applyBorder="1" applyAlignment="1">
      <alignment horizontal="center"/>
    </xf>
    <xf numFmtId="0" fontId="23" fillId="39" borderId="50" xfId="0" applyFont="1" applyFill="1" applyBorder="1"/>
    <xf numFmtId="0" fontId="23" fillId="39" borderId="51" xfId="0" applyFont="1" applyFill="1" applyBorder="1"/>
    <xf numFmtId="0" fontId="0" fillId="0" borderId="43" xfId="0" applyBorder="1"/>
    <xf numFmtId="0" fontId="23" fillId="37" borderId="51" xfId="0" applyFont="1" applyFill="1" applyBorder="1"/>
    <xf numFmtId="0" fontId="0" fillId="37" borderId="52" xfId="0" applyFill="1" applyBorder="1"/>
    <xf numFmtId="0" fontId="0" fillId="39" borderId="52" xfId="0" applyFill="1" applyBorder="1"/>
    <xf numFmtId="0" fontId="0" fillId="37" borderId="51" xfId="0" applyFill="1" applyBorder="1"/>
    <xf numFmtId="0" fontId="0" fillId="39" borderId="51" xfId="0" applyFill="1" applyBorder="1"/>
    <xf numFmtId="0" fontId="20" fillId="0" borderId="54" xfId="0" applyFont="1" applyBorder="1" applyAlignment="1">
      <alignment horizontal="center"/>
    </xf>
    <xf numFmtId="0" fontId="20" fillId="0" borderId="55" xfId="0" applyFont="1" applyBorder="1" applyAlignment="1">
      <alignment horizontal="center"/>
    </xf>
    <xf numFmtId="0" fontId="0" fillId="40" borderId="0" xfId="0" applyFill="1" applyAlignment="1">
      <alignment horizontal="center"/>
    </xf>
    <xf numFmtId="0" fontId="0" fillId="40" borderId="10" xfId="0" applyFill="1" applyBorder="1" applyAlignment="1">
      <alignment wrapText="1"/>
    </xf>
    <xf numFmtId="0" fontId="0" fillId="40" borderId="28" xfId="0" applyFill="1" applyBorder="1" applyAlignment="1">
      <alignment wrapText="1"/>
    </xf>
    <xf numFmtId="0" fontId="0" fillId="40" borderId="31" xfId="0" applyFill="1" applyBorder="1"/>
    <xf numFmtId="20" fontId="0" fillId="40" borderId="0" xfId="0" applyNumberFormat="1" applyFill="1" applyAlignment="1">
      <alignment horizontal="right"/>
    </xf>
    <xf numFmtId="20" fontId="21" fillId="40" borderId="0" xfId="0" applyNumberFormat="1" applyFont="1" applyFill="1" applyAlignment="1">
      <alignment horizontal="right" wrapText="1"/>
    </xf>
    <xf numFmtId="0" fontId="0" fillId="36" borderId="0" xfId="0" applyFill="1" applyAlignment="1">
      <alignment horizontal="center"/>
    </xf>
    <xf numFmtId="0" fontId="0" fillId="36" borderId="10" xfId="0" applyFill="1" applyBorder="1" applyAlignment="1">
      <alignment wrapText="1"/>
    </xf>
    <xf numFmtId="0" fontId="0" fillId="36" borderId="28" xfId="0" applyFill="1" applyBorder="1" applyAlignment="1">
      <alignment wrapText="1"/>
    </xf>
    <xf numFmtId="0" fontId="0" fillId="36" borderId="31" xfId="0" applyFill="1" applyBorder="1"/>
    <xf numFmtId="20" fontId="0" fillId="36" borderId="0" xfId="0" applyNumberFormat="1" applyFill="1" applyAlignment="1">
      <alignment horizontal="right"/>
    </xf>
    <xf numFmtId="20" fontId="21" fillId="36" borderId="0" xfId="0" applyNumberFormat="1" applyFont="1" applyFill="1" applyAlignment="1">
      <alignment horizontal="right" wrapText="1"/>
    </xf>
    <xf numFmtId="0" fontId="0" fillId="36" borderId="43" xfId="0" applyFill="1" applyBorder="1"/>
    <xf numFmtId="0" fontId="0" fillId="36" borderId="0" xfId="0" applyFill="1"/>
    <xf numFmtId="0" fontId="18" fillId="40" borderId="34" xfId="0" applyFont="1" applyFill="1" applyBorder="1" applyAlignment="1">
      <alignment wrapText="1"/>
    </xf>
    <xf numFmtId="0" fontId="19" fillId="0" borderId="24" xfId="0" applyFont="1" applyBorder="1" applyAlignment="1">
      <alignment horizontal="center" wrapText="1"/>
    </xf>
    <xf numFmtId="0" fontId="19" fillId="0" borderId="21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6" fillId="0" borderId="22" xfId="0" applyFont="1" applyBorder="1" applyAlignment="1">
      <alignment horizontal="center" wrapText="1"/>
    </xf>
    <xf numFmtId="0" fontId="16" fillId="0" borderId="23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6" fillId="0" borderId="23" xfId="0" applyFont="1" applyBorder="1" applyAlignment="1">
      <alignment horizontal="left" vertical="center" wrapText="1"/>
    </xf>
    <xf numFmtId="0" fontId="18" fillId="35" borderId="53" xfId="0" applyFont="1" applyFill="1" applyBorder="1" applyAlignment="1">
      <alignment horizontal="left" wrapText="1"/>
    </xf>
    <xf numFmtId="0" fontId="0" fillId="40" borderId="45" xfId="0" applyFill="1" applyBorder="1" applyAlignment="1">
      <alignment horizontal="center"/>
    </xf>
    <xf numFmtId="0" fontId="0" fillId="40" borderId="43" xfId="0" applyFill="1" applyBorder="1" applyAlignment="1">
      <alignment horizontal="center"/>
    </xf>
    <xf numFmtId="0" fontId="23" fillId="38" borderId="44" xfId="0" applyFont="1" applyFill="1" applyBorder="1" applyAlignment="1">
      <alignment horizontal="center"/>
    </xf>
    <xf numFmtId="0" fontId="23" fillId="38" borderId="45" xfId="0" applyFont="1" applyFill="1" applyBorder="1" applyAlignment="1">
      <alignment horizontal="center"/>
    </xf>
    <xf numFmtId="0" fontId="23" fillId="38" borderId="43" xfId="0" applyFont="1" applyFill="1" applyBorder="1" applyAlignment="1">
      <alignment horizontal="center"/>
    </xf>
    <xf numFmtId="0" fontId="23" fillId="37" borderId="44" xfId="0" applyFont="1" applyFill="1" applyBorder="1" applyAlignment="1">
      <alignment horizontal="center"/>
    </xf>
    <xf numFmtId="0" fontId="23" fillId="37" borderId="45" xfId="0" applyFont="1" applyFill="1" applyBorder="1" applyAlignment="1">
      <alignment horizontal="center"/>
    </xf>
    <xf numFmtId="0" fontId="23" fillId="37" borderId="43" xfId="0" applyFont="1" applyFill="1" applyBorder="1" applyAlignment="1">
      <alignment horizontal="center"/>
    </xf>
    <xf numFmtId="0" fontId="23" fillId="39" borderId="44" xfId="0" applyFont="1" applyFill="1" applyBorder="1" applyAlignment="1">
      <alignment horizontal="center"/>
    </xf>
    <xf numFmtId="0" fontId="23" fillId="39" borderId="45" xfId="0" applyFont="1" applyFill="1" applyBorder="1" applyAlignment="1">
      <alignment horizontal="center"/>
    </xf>
    <xf numFmtId="0" fontId="23" fillId="39" borderId="43" xfId="0" applyFont="1" applyFill="1" applyBorder="1" applyAlignment="1">
      <alignment horizontal="center"/>
    </xf>
    <xf numFmtId="0" fontId="18" fillId="35" borderId="46" xfId="0" applyFont="1" applyFill="1" applyBorder="1" applyAlignment="1">
      <alignment horizontal="left" wrapText="1"/>
    </xf>
    <xf numFmtId="0" fontId="18" fillId="35" borderId="45" xfId="0" applyFont="1" applyFill="1" applyBorder="1" applyAlignment="1">
      <alignment horizontal="left" wrapText="1"/>
    </xf>
    <xf numFmtId="0" fontId="18" fillId="35" borderId="43" xfId="0" applyFont="1" applyFill="1" applyBorder="1" applyAlignment="1">
      <alignment horizontal="left" wrapText="1"/>
    </xf>
    <xf numFmtId="0" fontId="19" fillId="0" borderId="42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26" fillId="36" borderId="34" xfId="0" applyFont="1" applyFill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2"/>
  <sheetViews>
    <sheetView workbookViewId="0"/>
  </sheetViews>
  <sheetFormatPr defaultRowHeight="14.4" x14ac:dyDescent="0.3"/>
  <cols>
    <col min="1" max="1" width="255.5546875" customWidth="1"/>
  </cols>
  <sheetData>
    <row r="1" spans="1:1" ht="229.5" customHeight="1" x14ac:dyDescent="0.3">
      <c r="A1" s="2" t="s">
        <v>84</v>
      </c>
    </row>
    <row r="2" spans="1:1" ht="345.6" x14ac:dyDescent="0.3">
      <c r="A2" s="2" t="s">
        <v>83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workbookViewId="0">
      <selection sqref="A1:C1"/>
    </sheetView>
  </sheetViews>
  <sheetFormatPr defaultRowHeight="14.4" x14ac:dyDescent="0.3"/>
  <cols>
    <col min="1" max="1" width="38" customWidth="1"/>
    <col min="2" max="2" width="38.5546875" customWidth="1"/>
    <col min="3" max="3" width="35.33203125" customWidth="1"/>
    <col min="4" max="4" width="30.109375" customWidth="1"/>
    <col min="5" max="5" width="11.44140625" style="9" customWidth="1"/>
    <col min="6" max="6" width="30.5546875" customWidth="1"/>
  </cols>
  <sheetData>
    <row r="1" spans="1:6" ht="46.5" customHeight="1" x14ac:dyDescent="0.45">
      <c r="A1" s="109" t="s">
        <v>113</v>
      </c>
      <c r="B1" s="110"/>
      <c r="C1" s="111"/>
      <c r="D1" s="3"/>
      <c r="E1" s="3"/>
      <c r="F1" s="3"/>
    </row>
    <row r="2" spans="1:6" ht="33" customHeight="1" thickBot="1" x14ac:dyDescent="0.35">
      <c r="A2" s="112" t="s">
        <v>40</v>
      </c>
      <c r="B2" s="113"/>
      <c r="C2" s="114"/>
      <c r="D2" s="9"/>
      <c r="E2"/>
    </row>
    <row r="3" spans="1:6" s="8" customFormat="1" ht="21" x14ac:dyDescent="0.4">
      <c r="A3" s="19" t="s">
        <v>89</v>
      </c>
      <c r="B3" s="20" t="s">
        <v>90</v>
      </c>
      <c r="C3" s="19" t="s">
        <v>91</v>
      </c>
    </row>
    <row r="4" spans="1:6" s="8" customFormat="1" ht="21" x14ac:dyDescent="0.4">
      <c r="A4" s="92" t="s">
        <v>92</v>
      </c>
      <c r="B4" s="93" t="s">
        <v>93</v>
      </c>
      <c r="C4" s="92" t="s">
        <v>94</v>
      </c>
    </row>
    <row r="5" spans="1:6" s="8" customFormat="1" x14ac:dyDescent="0.3">
      <c r="A5" s="14" t="s">
        <v>36</v>
      </c>
      <c r="B5" s="10" t="s">
        <v>36</v>
      </c>
      <c r="C5" s="14" t="s">
        <v>36</v>
      </c>
    </row>
    <row r="6" spans="1:6" s="8" customFormat="1" x14ac:dyDescent="0.3">
      <c r="A6" s="16" t="s">
        <v>105</v>
      </c>
      <c r="B6" s="11" t="s">
        <v>102</v>
      </c>
      <c r="C6" s="16" t="s">
        <v>39</v>
      </c>
    </row>
    <row r="7" spans="1:6" s="8" customFormat="1" x14ac:dyDescent="0.3">
      <c r="A7" s="14" t="s">
        <v>36</v>
      </c>
      <c r="B7" s="10" t="s">
        <v>36</v>
      </c>
      <c r="C7" s="14" t="s">
        <v>36</v>
      </c>
    </row>
    <row r="8" spans="1:6" s="8" customFormat="1" x14ac:dyDescent="0.3">
      <c r="A8" s="15" t="s">
        <v>95</v>
      </c>
      <c r="B8" s="12" t="s">
        <v>103</v>
      </c>
      <c r="C8" s="16" t="s">
        <v>38</v>
      </c>
    </row>
    <row r="9" spans="1:6" s="8" customFormat="1" x14ac:dyDescent="0.3">
      <c r="A9" s="14" t="s">
        <v>36</v>
      </c>
      <c r="B9" s="10" t="s">
        <v>36</v>
      </c>
      <c r="C9" s="14" t="s">
        <v>36</v>
      </c>
    </row>
    <row r="10" spans="1:6" s="8" customFormat="1" x14ac:dyDescent="0.3">
      <c r="A10" s="15" t="s">
        <v>96</v>
      </c>
      <c r="B10" s="11" t="s">
        <v>99</v>
      </c>
      <c r="C10" s="16" t="s">
        <v>37</v>
      </c>
    </row>
    <row r="11" spans="1:6" s="8" customFormat="1" x14ac:dyDescent="0.3">
      <c r="A11" s="14" t="s">
        <v>36</v>
      </c>
      <c r="B11" s="10" t="s">
        <v>36</v>
      </c>
      <c r="C11" s="14" t="s">
        <v>36</v>
      </c>
    </row>
    <row r="12" spans="1:6" s="8" customFormat="1" ht="18" customHeight="1" x14ac:dyDescent="0.3">
      <c r="A12" s="16" t="s">
        <v>97</v>
      </c>
      <c r="B12" s="12" t="s">
        <v>107</v>
      </c>
      <c r="C12" s="16" t="s">
        <v>105</v>
      </c>
    </row>
    <row r="13" spans="1:6" s="8" customFormat="1" x14ac:dyDescent="0.3">
      <c r="A13" s="14" t="s">
        <v>36</v>
      </c>
      <c r="B13" s="10" t="s">
        <v>36</v>
      </c>
      <c r="C13" s="14" t="s">
        <v>36</v>
      </c>
    </row>
    <row r="14" spans="1:6" s="8" customFormat="1" x14ac:dyDescent="0.3">
      <c r="A14" s="16" t="s">
        <v>101</v>
      </c>
      <c r="B14" s="12" t="s">
        <v>95</v>
      </c>
      <c r="C14" s="16" t="s">
        <v>106</v>
      </c>
    </row>
    <row r="15" spans="1:6" s="8" customFormat="1" x14ac:dyDescent="0.3">
      <c r="A15" s="14" t="s">
        <v>36</v>
      </c>
      <c r="B15" s="10" t="s">
        <v>36</v>
      </c>
      <c r="C15" s="14" t="s">
        <v>36</v>
      </c>
    </row>
    <row r="16" spans="1:6" s="8" customFormat="1" ht="17.399999999999999" customHeight="1" x14ac:dyDescent="0.3">
      <c r="A16" s="16" t="s">
        <v>108</v>
      </c>
      <c r="B16" s="12" t="s">
        <v>96</v>
      </c>
      <c r="C16" s="16" t="s">
        <v>109</v>
      </c>
    </row>
    <row r="17" spans="1:5" s="8" customFormat="1" x14ac:dyDescent="0.3">
      <c r="A17" s="14" t="s">
        <v>36</v>
      </c>
      <c r="B17" s="10" t="s">
        <v>36</v>
      </c>
      <c r="C17" s="10" t="s">
        <v>36</v>
      </c>
    </row>
    <row r="18" spans="1:5" s="8" customFormat="1" ht="15" thickBot="1" x14ac:dyDescent="0.35">
      <c r="A18" s="18" t="s">
        <v>100</v>
      </c>
      <c r="B18" s="13" t="s">
        <v>104</v>
      </c>
      <c r="C18" s="18" t="s">
        <v>98</v>
      </c>
    </row>
    <row r="19" spans="1:5" s="8" customFormat="1" x14ac:dyDescent="0.3">
      <c r="E19" s="17"/>
    </row>
    <row r="20" spans="1:5" x14ac:dyDescent="0.3">
      <c r="A20" s="8"/>
      <c r="B20" s="8"/>
      <c r="C20" s="8"/>
    </row>
    <row r="21" spans="1:5" x14ac:dyDescent="0.3">
      <c r="A21" s="59" t="s">
        <v>110</v>
      </c>
      <c r="B21" s="8"/>
      <c r="C21" s="8"/>
    </row>
    <row r="22" spans="1:5" x14ac:dyDescent="0.3">
      <c r="A22" s="49" t="s">
        <v>111</v>
      </c>
    </row>
    <row r="23" spans="1:5" x14ac:dyDescent="0.3">
      <c r="A23" s="49" t="s">
        <v>112</v>
      </c>
    </row>
  </sheetData>
  <mergeCells count="2">
    <mergeCell ref="A1:C1"/>
    <mergeCell ref="A2:C2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16"/>
  <sheetViews>
    <sheetView tabSelected="1" zoomScaleNormal="100" workbookViewId="0">
      <selection activeCell="A28" sqref="A28:XFD28"/>
    </sheetView>
  </sheetViews>
  <sheetFormatPr defaultRowHeight="14.4" x14ac:dyDescent="0.3"/>
  <cols>
    <col min="1" max="1" width="4.109375" style="9" customWidth="1"/>
    <col min="2" max="2" width="24.5546875" customWidth="1"/>
    <col min="3" max="3" width="21.109375" customWidth="1"/>
    <col min="4" max="4" width="26.21875" bestFit="1" customWidth="1"/>
    <col min="5" max="5" width="5.5546875" style="4" customWidth="1"/>
    <col min="6" max="7" width="8" style="4" hidden="1" customWidth="1"/>
    <col min="8" max="8" width="6.109375" style="4" hidden="1" customWidth="1"/>
    <col min="9" max="9" width="14" style="66" bestFit="1" customWidth="1"/>
    <col min="10" max="10" width="12.88671875" style="66" hidden="1" customWidth="1"/>
    <col min="11" max="11" width="14" style="66" bestFit="1" customWidth="1"/>
    <col min="12" max="12" width="12.88671875" style="66" bestFit="1" customWidth="1"/>
    <col min="13" max="13" width="7.77734375" style="66" bestFit="1" customWidth="1"/>
    <col min="14" max="14" width="13.44140625" style="66" bestFit="1" customWidth="1"/>
    <col min="15" max="16" width="8.6640625" style="72" customWidth="1"/>
    <col min="17" max="17" width="7.44140625" style="72" customWidth="1"/>
    <col min="18" max="18" width="9.109375" style="72"/>
    <col min="19" max="19" width="25.109375" bestFit="1" customWidth="1"/>
  </cols>
  <sheetData>
    <row r="1" spans="1:19" ht="18" x14ac:dyDescent="0.35">
      <c r="B1" s="2"/>
      <c r="E1" s="41"/>
      <c r="I1" s="122" t="s">
        <v>85</v>
      </c>
      <c r="J1" s="123"/>
      <c r="K1" s="123"/>
      <c r="L1" s="123"/>
      <c r="M1" s="124"/>
      <c r="N1" s="82"/>
      <c r="O1" s="125" t="s">
        <v>50</v>
      </c>
      <c r="P1" s="126"/>
      <c r="Q1" s="127"/>
      <c r="R1" s="83"/>
    </row>
    <row r="2" spans="1:19" ht="60" customHeight="1" thickBot="1" x14ac:dyDescent="0.4">
      <c r="A2" s="9" t="s">
        <v>53</v>
      </c>
      <c r="B2" s="115" t="s">
        <v>41</v>
      </c>
      <c r="C2" s="115"/>
      <c r="D2" s="115"/>
      <c r="E2" s="115"/>
      <c r="F2" s="4" t="s">
        <v>44</v>
      </c>
      <c r="G2" s="4" t="s">
        <v>58</v>
      </c>
      <c r="H2" s="4" t="s">
        <v>45</v>
      </c>
      <c r="I2" s="87" t="s">
        <v>47</v>
      </c>
      <c r="J2" s="87" t="s">
        <v>75</v>
      </c>
      <c r="K2" s="87" t="s">
        <v>48</v>
      </c>
      <c r="L2" s="87" t="s">
        <v>76</v>
      </c>
      <c r="M2" s="87" t="s">
        <v>49</v>
      </c>
      <c r="N2" s="87" t="s">
        <v>60</v>
      </c>
      <c r="O2" s="85" t="s">
        <v>78</v>
      </c>
      <c r="P2" s="85" t="s">
        <v>77</v>
      </c>
      <c r="Q2" s="85" t="s">
        <v>49</v>
      </c>
      <c r="R2" s="85" t="s">
        <v>61</v>
      </c>
      <c r="S2" s="70" t="s">
        <v>74</v>
      </c>
    </row>
    <row r="3" spans="1:19" ht="16.2" thickBot="1" x14ac:dyDescent="0.35">
      <c r="A3" s="9">
        <v>1</v>
      </c>
      <c r="B3" s="30" t="s">
        <v>12</v>
      </c>
      <c r="C3" s="31"/>
      <c r="D3" s="32"/>
      <c r="E3" s="33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86"/>
    </row>
    <row r="4" spans="1:19" x14ac:dyDescent="0.3">
      <c r="A4" s="9">
        <v>1</v>
      </c>
      <c r="B4" s="26" t="s">
        <v>79</v>
      </c>
      <c r="C4" s="27" t="s">
        <v>80</v>
      </c>
      <c r="D4" s="28" t="s">
        <v>81</v>
      </c>
      <c r="E4" s="34" t="s">
        <v>82</v>
      </c>
      <c r="F4" s="42">
        <v>0.4680555555555555</v>
      </c>
      <c r="G4" s="46">
        <v>0.48263888888888901</v>
      </c>
      <c r="H4" s="42">
        <v>0.36805555555555558</v>
      </c>
      <c r="I4" s="88"/>
      <c r="J4" s="88"/>
      <c r="K4" s="88"/>
      <c r="L4" s="88"/>
      <c r="M4" s="88"/>
      <c r="N4" s="88" t="e">
        <f>VLOOKUP(M4,'Placing lookup'!$A$1:$B$39,2,FALSE)</f>
        <v>#N/A</v>
      </c>
      <c r="O4" s="89"/>
      <c r="P4" s="89"/>
      <c r="Q4" s="89"/>
      <c r="R4" s="89" t="e">
        <f>VLOOKUP(Q4,'Placing lookup'!$A$1:$B$39,2,FALSE)</f>
        <v>#N/A</v>
      </c>
      <c r="S4" s="86"/>
    </row>
    <row r="5" spans="1:19" ht="20.25" customHeight="1" x14ac:dyDescent="0.3">
      <c r="A5" s="9">
        <v>1</v>
      </c>
      <c r="B5" s="5" t="s">
        <v>177</v>
      </c>
      <c r="C5" s="1"/>
      <c r="D5" s="21" t="s">
        <v>178</v>
      </c>
      <c r="E5" s="24">
        <v>7409</v>
      </c>
      <c r="F5" s="42">
        <v>0.45069444444444445</v>
      </c>
      <c r="G5" s="46">
        <v>0.48680555555555555</v>
      </c>
      <c r="H5" s="42">
        <v>0.37222222222222223</v>
      </c>
      <c r="I5" s="65">
        <v>0</v>
      </c>
      <c r="J5" s="65">
        <v>42.75</v>
      </c>
      <c r="K5" s="65" t="s">
        <v>59</v>
      </c>
      <c r="L5" s="65" t="s">
        <v>59</v>
      </c>
      <c r="M5" s="65">
        <v>1</v>
      </c>
      <c r="N5" s="65">
        <f>VLOOKUP(M5,'Placing lookup'!$A$1:$B$39,2,FALSE)</f>
        <v>30</v>
      </c>
      <c r="O5" s="71">
        <v>0</v>
      </c>
      <c r="P5" s="71">
        <v>79</v>
      </c>
      <c r="Q5" s="71">
        <v>1</v>
      </c>
      <c r="R5" s="71">
        <f>VLOOKUP(Q5,'Placing lookup'!$A$1:$B$39,2,FALSE)</f>
        <v>30</v>
      </c>
      <c r="S5" s="86"/>
    </row>
    <row r="6" spans="1:19" ht="20.25" customHeight="1" x14ac:dyDescent="0.3">
      <c r="A6" s="9">
        <v>1</v>
      </c>
      <c r="B6" s="5" t="s">
        <v>250</v>
      </c>
      <c r="C6" s="1"/>
      <c r="D6" s="21" t="s">
        <v>251</v>
      </c>
      <c r="E6" s="24">
        <v>6792</v>
      </c>
      <c r="F6" s="42">
        <v>0.46319444444444446</v>
      </c>
      <c r="G6" s="46">
        <v>0.47986111111111102</v>
      </c>
      <c r="H6" s="42">
        <v>0.36527777777777781</v>
      </c>
      <c r="I6" s="65">
        <v>8</v>
      </c>
      <c r="J6" s="65">
        <v>61.31</v>
      </c>
      <c r="K6" s="65"/>
      <c r="L6" s="65"/>
      <c r="M6" s="65">
        <v>2</v>
      </c>
      <c r="N6" s="65">
        <f>VLOOKUP(M6,'Placing lookup'!$A$1:$B$39,2,FALSE)</f>
        <v>29</v>
      </c>
      <c r="O6" s="71">
        <v>0</v>
      </c>
      <c r="P6" s="71">
        <v>90.36</v>
      </c>
      <c r="Q6" s="71">
        <v>2</v>
      </c>
      <c r="R6" s="71">
        <f>VLOOKUP(Q6,'Placing lookup'!$A$1:$B$39,2,FALSE)</f>
        <v>29</v>
      </c>
      <c r="S6" s="86"/>
    </row>
    <row r="7" spans="1:19" ht="16.5" customHeight="1" thickBot="1" x14ac:dyDescent="0.35">
      <c r="A7" s="9">
        <v>1</v>
      </c>
      <c r="B7" s="47" t="s">
        <v>252</v>
      </c>
      <c r="C7" s="1" t="s">
        <v>255</v>
      </c>
      <c r="D7" s="21" t="s">
        <v>253</v>
      </c>
      <c r="E7" s="24">
        <v>7707</v>
      </c>
      <c r="F7" s="42">
        <v>0.45277777777777778</v>
      </c>
      <c r="G7" s="42">
        <v>0.48819444444444399</v>
      </c>
      <c r="H7" s="42">
        <v>0.37361111111111101</v>
      </c>
      <c r="I7" s="65" t="s">
        <v>254</v>
      </c>
      <c r="J7" s="65" t="s">
        <v>254</v>
      </c>
      <c r="K7" s="65" t="s">
        <v>254</v>
      </c>
      <c r="L7" s="65" t="s">
        <v>254</v>
      </c>
      <c r="M7" s="65" t="s">
        <v>254</v>
      </c>
      <c r="N7" s="65" t="s">
        <v>254</v>
      </c>
      <c r="O7" s="71" t="s">
        <v>254</v>
      </c>
      <c r="P7" s="71" t="s">
        <v>254</v>
      </c>
      <c r="Q7" s="71" t="s">
        <v>254</v>
      </c>
      <c r="R7" s="71" t="s">
        <v>254</v>
      </c>
      <c r="S7" s="86" t="s">
        <v>256</v>
      </c>
    </row>
    <row r="8" spans="1:19" ht="20.25" customHeight="1" thickBot="1" x14ac:dyDescent="0.35">
      <c r="A8" s="94"/>
      <c r="B8" s="108" t="s">
        <v>114</v>
      </c>
      <c r="C8" s="95"/>
      <c r="D8" s="96"/>
      <c r="E8" s="97"/>
      <c r="F8" s="98"/>
      <c r="G8" s="99"/>
      <c r="H8" s="98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8"/>
    </row>
    <row r="9" spans="1:19" s="107" customFormat="1" ht="20.25" customHeight="1" thickBot="1" x14ac:dyDescent="0.35">
      <c r="A9" s="100">
        <v>1</v>
      </c>
      <c r="B9" s="133" t="s">
        <v>177</v>
      </c>
      <c r="C9" s="101"/>
      <c r="D9" s="102" t="s">
        <v>178</v>
      </c>
      <c r="E9" s="103">
        <v>7409</v>
      </c>
      <c r="F9" s="104">
        <v>0.46319444444444446</v>
      </c>
      <c r="G9" s="105">
        <v>0.47986111111111102</v>
      </c>
      <c r="H9" s="104">
        <v>0.36527777777777781</v>
      </c>
      <c r="I9" s="65">
        <v>0</v>
      </c>
      <c r="J9" s="65">
        <v>40.22</v>
      </c>
      <c r="K9" s="65">
        <v>0</v>
      </c>
      <c r="L9" s="65">
        <v>33.22</v>
      </c>
      <c r="M9" s="65">
        <v>1</v>
      </c>
      <c r="N9" s="65">
        <f>VLOOKUP(M9,'Placing lookup'!$A$1:$B$39,2,FALSE)</f>
        <v>30</v>
      </c>
      <c r="O9" s="71">
        <v>0</v>
      </c>
      <c r="P9" s="71">
        <v>53.06</v>
      </c>
      <c r="Q9" s="71">
        <v>2</v>
      </c>
      <c r="R9" s="71">
        <f>VLOOKUP(Q9,'Placing lookup'!$A$1:$B$39,2,FALSE)</f>
        <v>29</v>
      </c>
      <c r="S9" s="106"/>
    </row>
    <row r="10" spans="1:19" ht="16.5" customHeight="1" x14ac:dyDescent="0.3">
      <c r="A10" s="9">
        <v>1</v>
      </c>
      <c r="B10" s="47" t="s">
        <v>179</v>
      </c>
      <c r="C10" s="1"/>
      <c r="D10" s="21" t="s">
        <v>180</v>
      </c>
      <c r="E10" s="24">
        <v>7593</v>
      </c>
      <c r="F10" s="42">
        <v>0.45277777777777778</v>
      </c>
      <c r="G10" s="42">
        <v>0.48819444444444399</v>
      </c>
      <c r="H10" s="42">
        <v>0.37361111111111101</v>
      </c>
      <c r="I10" s="65">
        <v>0</v>
      </c>
      <c r="J10" s="65">
        <v>56.41</v>
      </c>
      <c r="K10" s="65" t="s">
        <v>59</v>
      </c>
      <c r="L10" s="65"/>
      <c r="M10" s="65">
        <v>3</v>
      </c>
      <c r="N10" s="65">
        <f>VLOOKUP(M10,'Placing lookup'!$A$1:$B$39,2,FALSE)</f>
        <v>28</v>
      </c>
      <c r="O10" s="71">
        <v>4</v>
      </c>
      <c r="P10" s="71">
        <v>59.85</v>
      </c>
      <c r="Q10" s="71">
        <v>4</v>
      </c>
      <c r="R10" s="71">
        <f>VLOOKUP(Q10,'Placing lookup'!$A$1:$B$39,2,FALSE)</f>
        <v>27</v>
      </c>
      <c r="S10" s="86"/>
    </row>
    <row r="11" spans="1:19" x14ac:dyDescent="0.3">
      <c r="A11" s="9">
        <v>1</v>
      </c>
      <c r="B11" s="5" t="s">
        <v>181</v>
      </c>
      <c r="C11" s="1"/>
      <c r="D11" s="21" t="s">
        <v>182</v>
      </c>
      <c r="E11" s="24">
        <v>7736</v>
      </c>
      <c r="F11" s="42">
        <v>0.4604166666666667</v>
      </c>
      <c r="G11" s="46">
        <v>0.47847222222222202</v>
      </c>
      <c r="H11" s="42">
        <v>0.36388888888888887</v>
      </c>
      <c r="I11" s="65">
        <v>0</v>
      </c>
      <c r="J11" s="65">
        <v>39.25</v>
      </c>
      <c r="K11" s="65">
        <v>0</v>
      </c>
      <c r="L11" s="65">
        <v>33.85</v>
      </c>
      <c r="M11" s="65">
        <v>2</v>
      </c>
      <c r="N11" s="65">
        <f>VLOOKUP(M11,'Placing lookup'!$A$1:$B$39,2,FALSE)</f>
        <v>29</v>
      </c>
      <c r="O11" s="71">
        <v>0</v>
      </c>
      <c r="P11" s="71">
        <v>48.16</v>
      </c>
      <c r="Q11" s="71">
        <v>1</v>
      </c>
      <c r="R11" s="71">
        <f>VLOOKUP(Q11,'Placing lookup'!$A$1:$B$39,2,FALSE)</f>
        <v>30</v>
      </c>
      <c r="S11" s="86"/>
    </row>
    <row r="12" spans="1:19" ht="15.75" customHeight="1" thickBot="1" x14ac:dyDescent="0.35">
      <c r="A12" s="9">
        <v>1</v>
      </c>
      <c r="B12" s="5" t="s">
        <v>183</v>
      </c>
      <c r="C12" s="1"/>
      <c r="D12" s="21" t="s">
        <v>184</v>
      </c>
      <c r="E12" s="24">
        <v>7603</v>
      </c>
      <c r="F12" s="42">
        <v>0.45555555555555555</v>
      </c>
      <c r="G12" s="46">
        <v>0.47569444444444442</v>
      </c>
      <c r="H12" s="42">
        <v>0.3611111111111111</v>
      </c>
      <c r="I12" s="65">
        <v>4</v>
      </c>
      <c r="J12" s="65">
        <v>55.44</v>
      </c>
      <c r="K12" s="65"/>
      <c r="L12" s="65"/>
      <c r="M12" s="65">
        <v>4</v>
      </c>
      <c r="N12" s="65">
        <f>VLOOKUP(M12,'Placing lookup'!$A$1:$B$39,2,FALSE)</f>
        <v>27</v>
      </c>
      <c r="O12" s="71">
        <v>0</v>
      </c>
      <c r="P12" s="71">
        <v>64.5</v>
      </c>
      <c r="Q12" s="71">
        <v>3</v>
      </c>
      <c r="R12" s="71">
        <f>VLOOKUP(Q12,'Placing lookup'!$A$1:$B$39,2,FALSE)</f>
        <v>28</v>
      </c>
      <c r="S12" s="86"/>
    </row>
    <row r="13" spans="1:19" ht="16.2" thickBot="1" x14ac:dyDescent="0.35">
      <c r="A13" s="9">
        <v>2</v>
      </c>
      <c r="B13" s="30" t="s">
        <v>11</v>
      </c>
      <c r="C13" s="31"/>
      <c r="D13" s="35"/>
      <c r="E13" s="3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86"/>
    </row>
    <row r="14" spans="1:19" ht="20.25" customHeight="1" x14ac:dyDescent="0.3">
      <c r="A14" s="9">
        <v>2</v>
      </c>
      <c r="B14" s="5" t="s">
        <v>242</v>
      </c>
      <c r="C14" s="1"/>
      <c r="D14" s="21" t="s">
        <v>243</v>
      </c>
      <c r="E14" s="24">
        <v>7167</v>
      </c>
      <c r="F14" s="42">
        <v>0.45069444444444445</v>
      </c>
      <c r="G14" s="46">
        <v>0.48680555555555555</v>
      </c>
      <c r="H14" s="42">
        <v>0.37222222222222223</v>
      </c>
      <c r="I14" s="65">
        <v>0</v>
      </c>
      <c r="J14" s="65">
        <v>45.75</v>
      </c>
      <c r="K14" s="65">
        <v>4</v>
      </c>
      <c r="L14" s="65">
        <v>45.4</v>
      </c>
      <c r="M14" s="65">
        <v>1</v>
      </c>
      <c r="N14" s="65">
        <f>VLOOKUP(M14,'Placing lookup'!$A$1:$B$39,2,FALSE)</f>
        <v>30</v>
      </c>
      <c r="O14" s="71">
        <v>4</v>
      </c>
      <c r="P14" s="71">
        <v>64.59</v>
      </c>
      <c r="Q14" s="71">
        <v>3</v>
      </c>
      <c r="R14" s="71">
        <f>VLOOKUP(Q14,'Placing lookup'!$A$1:$B$39,2,FALSE)</f>
        <v>28</v>
      </c>
      <c r="S14" s="86"/>
    </row>
    <row r="15" spans="1:19" ht="20.25" customHeight="1" x14ac:dyDescent="0.3">
      <c r="A15" s="9">
        <v>2</v>
      </c>
      <c r="B15" s="5" t="s">
        <v>244</v>
      </c>
      <c r="C15" s="1"/>
      <c r="D15" s="21" t="s">
        <v>245</v>
      </c>
      <c r="E15" s="24">
        <v>7595</v>
      </c>
      <c r="F15" s="42">
        <v>0.46319444444444446</v>
      </c>
      <c r="G15" s="46">
        <v>0.47986111111111102</v>
      </c>
      <c r="H15" s="42">
        <v>0.36527777777777781</v>
      </c>
      <c r="I15" s="65">
        <v>0</v>
      </c>
      <c r="J15" s="65">
        <v>41.79</v>
      </c>
      <c r="K15" s="65">
        <v>4</v>
      </c>
      <c r="L15" s="65">
        <v>47.94</v>
      </c>
      <c r="M15" s="65">
        <v>2</v>
      </c>
      <c r="N15" s="65">
        <f>VLOOKUP(M15,'Placing lookup'!$A$1:$B$39,2,FALSE)</f>
        <v>29</v>
      </c>
      <c r="O15" s="71">
        <v>0</v>
      </c>
      <c r="P15" s="71">
        <v>72.34</v>
      </c>
      <c r="Q15" s="71">
        <v>2</v>
      </c>
      <c r="R15" s="71">
        <f>VLOOKUP(Q15,'Placing lookup'!$A$1:$B$39,2,FALSE)</f>
        <v>29</v>
      </c>
      <c r="S15" s="86"/>
    </row>
    <row r="16" spans="1:19" ht="16.5" customHeight="1" x14ac:dyDescent="0.3">
      <c r="A16" s="9">
        <v>2</v>
      </c>
      <c r="B16" s="47" t="s">
        <v>246</v>
      </c>
      <c r="C16" s="1"/>
      <c r="D16" s="21" t="s">
        <v>247</v>
      </c>
      <c r="E16" s="24">
        <v>7594</v>
      </c>
      <c r="F16" s="42">
        <v>0.45277777777777778</v>
      </c>
      <c r="G16" s="42">
        <v>0.48819444444444399</v>
      </c>
      <c r="H16" s="42">
        <v>0.37361111111111101</v>
      </c>
      <c r="I16" s="65">
        <v>8</v>
      </c>
      <c r="J16" s="65">
        <v>48.13</v>
      </c>
      <c r="K16" s="65"/>
      <c r="L16" s="65"/>
      <c r="M16" s="65">
        <v>4</v>
      </c>
      <c r="N16" s="65">
        <f>VLOOKUP(M16,'Placing lookup'!$A$1:$B$39,2,FALSE)</f>
        <v>27</v>
      </c>
      <c r="O16" s="71">
        <v>4</v>
      </c>
      <c r="P16" s="71">
        <v>67.650000000000006</v>
      </c>
      <c r="Q16" s="71">
        <v>4</v>
      </c>
      <c r="R16" s="71">
        <f>VLOOKUP(Q16,'Placing lookup'!$A$1:$B$39,2,FALSE)</f>
        <v>27</v>
      </c>
      <c r="S16" s="86"/>
    </row>
    <row r="17" spans="1:19" x14ac:dyDescent="0.3">
      <c r="A17" s="9">
        <v>2</v>
      </c>
      <c r="B17" s="5" t="s">
        <v>248</v>
      </c>
      <c r="C17" s="1"/>
      <c r="D17" s="21" t="s">
        <v>249</v>
      </c>
      <c r="E17" s="24">
        <v>7818</v>
      </c>
      <c r="F17" s="42">
        <v>0.4604166666666667</v>
      </c>
      <c r="G17" s="46">
        <v>0.47847222222222202</v>
      </c>
      <c r="H17" s="42">
        <v>0.36388888888888887</v>
      </c>
      <c r="I17" s="65">
        <v>0</v>
      </c>
      <c r="J17" s="65">
        <v>44.53</v>
      </c>
      <c r="K17" s="65">
        <v>8</v>
      </c>
      <c r="L17" s="65">
        <v>40.31</v>
      </c>
      <c r="M17" s="65">
        <v>3</v>
      </c>
      <c r="N17" s="65">
        <f>VLOOKUP(M17,'Placing lookup'!$A$1:$B$39,2,FALSE)</f>
        <v>28</v>
      </c>
      <c r="O17" s="71">
        <v>0</v>
      </c>
      <c r="P17" s="71">
        <v>65.790000000000006</v>
      </c>
      <c r="Q17" s="71">
        <v>1</v>
      </c>
      <c r="R17" s="71">
        <f>VLOOKUP(Q17,'Placing lookup'!$A$1:$B$39,2,FALSE)</f>
        <v>30</v>
      </c>
      <c r="S17" s="86"/>
    </row>
    <row r="18" spans="1:19" ht="15.75" customHeight="1" thickBot="1" x14ac:dyDescent="0.35">
      <c r="A18" s="9">
        <v>2</v>
      </c>
      <c r="B18" s="5" t="s">
        <v>183</v>
      </c>
      <c r="C18" s="1"/>
      <c r="D18" s="21" t="s">
        <v>184</v>
      </c>
      <c r="E18" s="24">
        <v>7603</v>
      </c>
      <c r="F18" s="42">
        <v>0.45555555555555555</v>
      </c>
      <c r="G18" s="46">
        <v>0.47569444444444442</v>
      </c>
      <c r="H18" s="42">
        <v>0.3611111111111111</v>
      </c>
      <c r="I18" s="65" t="s">
        <v>129</v>
      </c>
      <c r="J18" s="65" t="s">
        <v>129</v>
      </c>
      <c r="K18" s="65" t="s">
        <v>129</v>
      </c>
      <c r="L18" s="65" t="s">
        <v>129</v>
      </c>
      <c r="M18" s="65"/>
      <c r="N18" s="65" t="e">
        <f>VLOOKUP(M18,'Placing lookup'!$A$1:$B$39,2,FALSE)</f>
        <v>#N/A</v>
      </c>
      <c r="O18" s="71"/>
      <c r="P18" s="71"/>
      <c r="Q18" s="71"/>
      <c r="R18" s="71" t="e">
        <f>VLOOKUP(Q18,'Placing lookup'!$A$1:$B$39,2,FALSE)</f>
        <v>#N/A</v>
      </c>
      <c r="S18" s="86"/>
    </row>
    <row r="19" spans="1:19" ht="15.75" customHeight="1" thickBot="1" x14ac:dyDescent="0.35">
      <c r="B19" s="30" t="s">
        <v>86</v>
      </c>
      <c r="C19" s="31"/>
      <c r="D19" s="35"/>
      <c r="E19" s="3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86"/>
    </row>
    <row r="20" spans="1:19" x14ac:dyDescent="0.3">
      <c r="A20" s="9">
        <v>3</v>
      </c>
      <c r="B20" s="26"/>
      <c r="C20" s="27"/>
      <c r="D20" s="28"/>
      <c r="E20" s="34"/>
      <c r="F20" s="42"/>
      <c r="G20" s="42"/>
      <c r="H20" s="42"/>
      <c r="I20" s="88"/>
      <c r="J20" s="88"/>
      <c r="K20" s="88"/>
      <c r="L20" s="88"/>
      <c r="M20" s="88"/>
      <c r="N20" s="88"/>
      <c r="O20" s="89"/>
      <c r="P20" s="89"/>
      <c r="Q20" s="89"/>
      <c r="R20" s="89" t="e">
        <f>VLOOKUP(Q20,'Placing lookup'!$A$1:$B$39,2,FALSE)</f>
        <v>#N/A</v>
      </c>
      <c r="S20" s="86"/>
    </row>
    <row r="21" spans="1:19" x14ac:dyDescent="0.3">
      <c r="A21" s="9">
        <v>3</v>
      </c>
      <c r="B21" s="5"/>
      <c r="C21" s="1"/>
      <c r="D21" s="21"/>
      <c r="E21" s="23"/>
      <c r="F21" s="42">
        <v>0.44791666666666669</v>
      </c>
      <c r="G21" s="42">
        <v>0.48541666666666666</v>
      </c>
      <c r="H21" s="42">
        <v>0.37083333333333335</v>
      </c>
      <c r="I21" s="65"/>
      <c r="J21" s="65"/>
      <c r="K21" s="65"/>
      <c r="L21" s="65"/>
      <c r="M21" s="65"/>
      <c r="N21" s="65" t="e">
        <f>VLOOKUP(M21,'Placing lookup'!$A$1:$B$39,2,FALSE)</f>
        <v>#N/A</v>
      </c>
      <c r="O21" s="71"/>
      <c r="P21" s="71"/>
      <c r="Q21" s="71"/>
      <c r="R21" s="71" t="e">
        <f>VLOOKUP(Q21,'Placing lookup'!$A$1:$B$39,2,FALSE)</f>
        <v>#N/A</v>
      </c>
      <c r="S21" s="86"/>
    </row>
    <row r="22" spans="1:19" ht="15" thickBot="1" x14ac:dyDescent="0.35">
      <c r="A22" s="9">
        <v>3</v>
      </c>
      <c r="B22" s="5"/>
      <c r="C22" s="1"/>
      <c r="D22" s="21"/>
      <c r="E22" s="24"/>
      <c r="F22" s="42">
        <v>0.45833333333333331</v>
      </c>
      <c r="G22" s="46">
        <v>0.4770833333333333</v>
      </c>
      <c r="H22" s="42">
        <v>0.36249999999999999</v>
      </c>
      <c r="I22" s="90"/>
      <c r="J22" s="90"/>
      <c r="K22" s="90"/>
      <c r="L22" s="90"/>
      <c r="M22" s="90"/>
      <c r="N22" s="90" t="e">
        <f>VLOOKUP(M22,'Placing lookup'!$A$1:$B$39,2,FALSE)</f>
        <v>#N/A</v>
      </c>
      <c r="O22" s="91"/>
      <c r="P22" s="91"/>
      <c r="Q22" s="91"/>
      <c r="R22" s="91" t="e">
        <f>VLOOKUP(Q22,'Placing lookup'!$A$1:$B$39,2,FALSE)</f>
        <v>#N/A</v>
      </c>
      <c r="S22" s="86"/>
    </row>
    <row r="23" spans="1:19" ht="16.2" thickBot="1" x14ac:dyDescent="0.35">
      <c r="A23" s="9">
        <v>4</v>
      </c>
      <c r="B23" s="30" t="s">
        <v>87</v>
      </c>
      <c r="C23" s="31"/>
      <c r="D23" s="35"/>
      <c r="E23" s="3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86"/>
    </row>
    <row r="24" spans="1:19" x14ac:dyDescent="0.3">
      <c r="A24" s="9">
        <v>4</v>
      </c>
      <c r="B24" s="26" t="s">
        <v>79</v>
      </c>
      <c r="C24" s="27" t="s">
        <v>80</v>
      </c>
      <c r="D24" s="28" t="s">
        <v>81</v>
      </c>
      <c r="E24" s="34" t="s">
        <v>82</v>
      </c>
      <c r="F24" s="42">
        <v>0.4680555555555555</v>
      </c>
      <c r="G24" s="46">
        <v>0.48263888888888901</v>
      </c>
      <c r="H24" s="42">
        <v>0.36805555555555558</v>
      </c>
      <c r="I24" s="88"/>
      <c r="J24" s="88"/>
      <c r="K24" s="88"/>
      <c r="L24" s="88"/>
      <c r="M24" s="88"/>
      <c r="N24" s="88" t="e">
        <f>VLOOKUP(M24,'Placing lookup'!$A$1:$B$39,2,FALSE)</f>
        <v>#N/A</v>
      </c>
      <c r="O24" s="89"/>
      <c r="P24" s="89"/>
      <c r="Q24" s="89"/>
      <c r="R24" s="89" t="e">
        <f>VLOOKUP(Q24,'Placing lookup'!$A$1:$B$39,2,FALSE)</f>
        <v>#N/A</v>
      </c>
      <c r="S24" s="86"/>
    </row>
    <row r="25" spans="1:19" ht="20.25" customHeight="1" x14ac:dyDescent="0.3">
      <c r="A25" s="9">
        <v>4</v>
      </c>
      <c r="B25" s="5"/>
      <c r="C25" s="1"/>
      <c r="D25" s="21"/>
      <c r="E25" s="24"/>
      <c r="F25" s="42">
        <v>0.45069444444444445</v>
      </c>
      <c r="G25" s="46">
        <v>0.48680555555555555</v>
      </c>
      <c r="H25" s="42">
        <v>0.37222222222222223</v>
      </c>
      <c r="I25" s="65"/>
      <c r="J25" s="65"/>
      <c r="K25" s="65"/>
      <c r="L25" s="65"/>
      <c r="M25" s="65"/>
      <c r="N25" s="65" t="e">
        <f>VLOOKUP(M25,'Placing lookup'!$A$1:$B$39,2,FALSE)</f>
        <v>#N/A</v>
      </c>
      <c r="O25" s="71"/>
      <c r="P25" s="71"/>
      <c r="Q25" s="71"/>
      <c r="R25" s="71" t="e">
        <f>VLOOKUP(Q25,'Placing lookup'!$A$1:$B$39,2,FALSE)</f>
        <v>#N/A</v>
      </c>
      <c r="S25" s="86"/>
    </row>
    <row r="26" spans="1:19" ht="20.25" customHeight="1" thickBot="1" x14ac:dyDescent="0.35">
      <c r="A26" s="9">
        <v>4</v>
      </c>
      <c r="B26" s="6"/>
      <c r="C26" s="7"/>
      <c r="D26" s="22"/>
      <c r="E26" s="48"/>
      <c r="F26" s="42"/>
      <c r="G26" s="42"/>
      <c r="H26" s="42"/>
      <c r="I26" s="90"/>
      <c r="J26" s="90"/>
      <c r="K26" s="90"/>
      <c r="L26" s="90"/>
      <c r="M26" s="90"/>
      <c r="N26" s="90" t="e">
        <f>VLOOKUP(M26,'Placing lookup'!$A$1:$B$39,2,FALSE)</f>
        <v>#N/A</v>
      </c>
      <c r="O26" s="91"/>
      <c r="P26" s="91"/>
      <c r="Q26" s="91"/>
      <c r="R26" s="91" t="e">
        <f>VLOOKUP(Q26,'Placing lookup'!$A$1:$B$39,2,FALSE)</f>
        <v>#N/A</v>
      </c>
      <c r="S26" s="86"/>
    </row>
    <row r="27" spans="1:19" ht="15.75" customHeight="1" thickBot="1" x14ac:dyDescent="0.35">
      <c r="A27" s="9">
        <v>5</v>
      </c>
      <c r="B27" s="30" t="s">
        <v>0</v>
      </c>
      <c r="C27" s="31"/>
      <c r="D27" s="35"/>
      <c r="E27" s="36"/>
      <c r="G27" s="42"/>
      <c r="H27" s="42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86"/>
    </row>
    <row r="28" spans="1:19" ht="20.25" customHeight="1" x14ac:dyDescent="0.3">
      <c r="A28" s="9">
        <v>5</v>
      </c>
      <c r="B28" s="5" t="s">
        <v>224</v>
      </c>
      <c r="C28" s="1"/>
      <c r="D28" s="21" t="s">
        <v>225</v>
      </c>
      <c r="E28" s="24">
        <v>6246</v>
      </c>
      <c r="F28" s="42">
        <v>0.45069444444444445</v>
      </c>
      <c r="G28" s="46">
        <v>0.48680555555555555</v>
      </c>
      <c r="H28" s="42">
        <v>0.37222222222222223</v>
      </c>
      <c r="I28" s="65">
        <v>4</v>
      </c>
      <c r="J28" s="65">
        <v>47.87</v>
      </c>
      <c r="K28" s="65"/>
      <c r="L28" s="65"/>
      <c r="M28" s="65"/>
      <c r="N28" s="65" t="e">
        <f>VLOOKUP(M28,'Placing lookup'!$A$1:$B$39,2,FALSE)</f>
        <v>#N/A</v>
      </c>
      <c r="O28" s="71">
        <v>8</v>
      </c>
      <c r="P28" s="71">
        <v>67.34</v>
      </c>
      <c r="Q28" s="71">
        <v>7</v>
      </c>
      <c r="R28" s="71">
        <f>VLOOKUP(Q28,'Placing lookup'!$A$1:$B$39,2,FALSE)</f>
        <v>24</v>
      </c>
      <c r="S28" s="86"/>
    </row>
    <row r="29" spans="1:19" ht="20.25" customHeight="1" x14ac:dyDescent="0.3">
      <c r="A29" s="9">
        <v>5</v>
      </c>
      <c r="B29" s="5" t="s">
        <v>226</v>
      </c>
      <c r="C29" s="1"/>
      <c r="D29" s="21" t="s">
        <v>227</v>
      </c>
      <c r="E29" s="24">
        <v>7565</v>
      </c>
      <c r="F29" s="42">
        <v>0.46319444444444446</v>
      </c>
      <c r="G29" s="46">
        <v>0.47986111111111102</v>
      </c>
      <c r="H29" s="42">
        <v>0.36527777777777781</v>
      </c>
      <c r="I29" s="65">
        <v>0</v>
      </c>
      <c r="J29" s="65">
        <v>47.87</v>
      </c>
      <c r="K29" s="65">
        <v>0</v>
      </c>
      <c r="L29" s="65">
        <v>29.72</v>
      </c>
      <c r="M29" s="65">
        <v>1</v>
      </c>
      <c r="N29" s="65">
        <f>VLOOKUP(M29,'Placing lookup'!$A$1:$B$39,2,FALSE)</f>
        <v>30</v>
      </c>
      <c r="O29" s="71">
        <v>0</v>
      </c>
      <c r="P29" s="71">
        <v>53.75</v>
      </c>
      <c r="Q29" s="71">
        <v>1</v>
      </c>
      <c r="R29" s="71">
        <f>VLOOKUP(Q29,'Placing lookup'!$A$1:$B$39,2,FALSE)</f>
        <v>30</v>
      </c>
      <c r="S29" s="86"/>
    </row>
    <row r="30" spans="1:19" ht="16.5" customHeight="1" x14ac:dyDescent="0.3">
      <c r="A30" s="9">
        <v>5</v>
      </c>
      <c r="B30" s="47" t="s">
        <v>123</v>
      </c>
      <c r="C30" s="1"/>
      <c r="D30" s="21" t="s">
        <v>124</v>
      </c>
      <c r="E30" s="24">
        <v>7652</v>
      </c>
      <c r="F30" s="42">
        <v>0.45277777777777778</v>
      </c>
      <c r="G30" s="42">
        <v>0.48819444444444399</v>
      </c>
      <c r="H30" s="42">
        <v>0.37361111111111101</v>
      </c>
      <c r="I30" s="65">
        <v>0</v>
      </c>
      <c r="J30" s="65">
        <v>40.56</v>
      </c>
      <c r="K30" s="65">
        <v>14</v>
      </c>
      <c r="L30" s="65">
        <v>57.59</v>
      </c>
      <c r="M30" s="65">
        <v>6</v>
      </c>
      <c r="N30" s="65">
        <f>VLOOKUP(M30,'Placing lookup'!$A$1:$B$39,2,FALSE)</f>
        <v>25</v>
      </c>
      <c r="O30" s="71">
        <v>4</v>
      </c>
      <c r="P30" s="71">
        <v>74.290000000000006</v>
      </c>
      <c r="Q30" s="71">
        <v>6</v>
      </c>
      <c r="R30" s="71">
        <f>VLOOKUP(Q30,'Placing lookup'!$A$1:$B$39,2,FALSE)</f>
        <v>25</v>
      </c>
      <c r="S30" s="86"/>
    </row>
    <row r="31" spans="1:19" x14ac:dyDescent="0.3">
      <c r="A31" s="9">
        <v>5</v>
      </c>
      <c r="B31" s="5" t="s">
        <v>228</v>
      </c>
      <c r="C31" s="1"/>
      <c r="D31" s="21" t="s">
        <v>229</v>
      </c>
      <c r="E31" s="24">
        <v>7004</v>
      </c>
      <c r="F31" s="42">
        <v>0.4604166666666667</v>
      </c>
      <c r="G31" s="46">
        <v>0.47847222222222202</v>
      </c>
      <c r="H31" s="42">
        <v>0.36388888888888887</v>
      </c>
      <c r="I31" s="65">
        <v>0</v>
      </c>
      <c r="J31" s="65">
        <v>43.5</v>
      </c>
      <c r="K31" s="65">
        <v>0</v>
      </c>
      <c r="L31" s="65">
        <v>37.06</v>
      </c>
      <c r="M31" s="65">
        <v>5</v>
      </c>
      <c r="N31" s="65">
        <f>VLOOKUP(M31,'Placing lookup'!$A$1:$B$39,2,FALSE)</f>
        <v>26</v>
      </c>
      <c r="O31" s="71">
        <v>0</v>
      </c>
      <c r="P31" s="71">
        <v>79.38</v>
      </c>
      <c r="Q31" s="71">
        <v>3</v>
      </c>
      <c r="R31" s="71">
        <f>VLOOKUP(Q31,'Placing lookup'!$A$1:$B$39,2,FALSE)</f>
        <v>28</v>
      </c>
      <c r="S31" s="86"/>
    </row>
    <row r="32" spans="1:19" ht="15.75" customHeight="1" x14ac:dyDescent="0.3">
      <c r="A32" s="9">
        <v>5</v>
      </c>
      <c r="B32" s="5" t="s">
        <v>230</v>
      </c>
      <c r="C32" s="1"/>
      <c r="D32" s="21" t="s">
        <v>231</v>
      </c>
      <c r="E32" s="24">
        <v>7455</v>
      </c>
      <c r="F32" s="42">
        <v>0.45555555555555555</v>
      </c>
      <c r="G32" s="46">
        <v>0.47569444444444442</v>
      </c>
      <c r="H32" s="42">
        <v>0.3611111111111111</v>
      </c>
      <c r="I32" s="65" t="s">
        <v>129</v>
      </c>
      <c r="J32" s="65" t="s">
        <v>129</v>
      </c>
      <c r="K32" s="65" t="s">
        <v>129</v>
      </c>
      <c r="L32" s="65" t="s">
        <v>129</v>
      </c>
      <c r="M32" s="65" t="s">
        <v>129</v>
      </c>
      <c r="N32" s="65" t="e">
        <f>VLOOKUP(M32,'Placing lookup'!$A$1:$B$39,2,FALSE)</f>
        <v>#N/A</v>
      </c>
      <c r="O32" s="71" t="s">
        <v>129</v>
      </c>
      <c r="P32" s="71" t="s">
        <v>129</v>
      </c>
      <c r="Q32" s="71" t="s">
        <v>129</v>
      </c>
      <c r="R32" s="71" t="e">
        <f>VLOOKUP(Q32,'Placing lookup'!$A$1:$B$39,2,FALSE)</f>
        <v>#N/A</v>
      </c>
      <c r="S32" s="86"/>
    </row>
    <row r="33" spans="1:19" x14ac:dyDescent="0.3">
      <c r="A33" s="9">
        <v>5</v>
      </c>
      <c r="B33" s="5" t="s">
        <v>232</v>
      </c>
      <c r="C33" s="1"/>
      <c r="D33" s="21" t="s">
        <v>233</v>
      </c>
      <c r="E33" s="24">
        <v>7546</v>
      </c>
      <c r="F33" s="42">
        <v>0.46527777777777773</v>
      </c>
      <c r="G33" s="46">
        <v>0.48125000000000001</v>
      </c>
      <c r="H33" s="42">
        <v>0.3666666666666667</v>
      </c>
      <c r="I33" s="65" t="s">
        <v>129</v>
      </c>
      <c r="J33" s="65" t="s">
        <v>129</v>
      </c>
      <c r="K33" s="65" t="s">
        <v>129</v>
      </c>
      <c r="L33" s="65" t="s">
        <v>129</v>
      </c>
      <c r="M33" s="65" t="s">
        <v>129</v>
      </c>
      <c r="N33" s="65" t="e">
        <f>VLOOKUP(M33,'Placing lookup'!$A$1:$B$39,2,FALSE)</f>
        <v>#N/A</v>
      </c>
      <c r="O33" s="71" t="s">
        <v>129</v>
      </c>
      <c r="P33" s="71" t="s">
        <v>129</v>
      </c>
      <c r="Q33" s="71" t="s">
        <v>129</v>
      </c>
      <c r="R33" s="71" t="e">
        <f>VLOOKUP(Q33,'Placing lookup'!$A$1:$B$39,2,FALSE)</f>
        <v>#N/A</v>
      </c>
      <c r="S33" s="86"/>
    </row>
    <row r="34" spans="1:19" x14ac:dyDescent="0.3">
      <c r="A34" s="9">
        <v>5</v>
      </c>
      <c r="B34" s="5" t="s">
        <v>234</v>
      </c>
      <c r="C34" s="1"/>
      <c r="D34" s="21" t="s">
        <v>235</v>
      </c>
      <c r="E34" s="23"/>
      <c r="F34" s="42">
        <v>0.44791666666666669</v>
      </c>
      <c r="G34" s="42">
        <v>0.48541666666666666</v>
      </c>
      <c r="H34" s="42">
        <v>0.37083333333333335</v>
      </c>
      <c r="I34" s="65" t="s">
        <v>129</v>
      </c>
      <c r="J34" s="65" t="s">
        <v>129</v>
      </c>
      <c r="K34" s="65" t="s">
        <v>129</v>
      </c>
      <c r="L34" s="65" t="s">
        <v>129</v>
      </c>
      <c r="M34" s="65" t="s">
        <v>129</v>
      </c>
      <c r="N34" s="65" t="e">
        <f>VLOOKUP(M34,'Placing lookup'!$A$1:$B$39,2,FALSE)</f>
        <v>#N/A</v>
      </c>
      <c r="O34" s="71" t="s">
        <v>129</v>
      </c>
      <c r="P34" s="71" t="s">
        <v>129</v>
      </c>
      <c r="Q34" s="71" t="s">
        <v>129</v>
      </c>
      <c r="R34" s="71" t="e">
        <f>VLOOKUP(Q34,'Placing lookup'!$A$1:$B$39,2,FALSE)</f>
        <v>#N/A</v>
      </c>
      <c r="S34" s="86"/>
    </row>
    <row r="35" spans="1:19" x14ac:dyDescent="0.3">
      <c r="A35" s="9">
        <v>5</v>
      </c>
      <c r="B35" s="5" t="s">
        <v>236</v>
      </c>
      <c r="C35" s="1"/>
      <c r="D35" s="21" t="s">
        <v>237</v>
      </c>
      <c r="E35" s="24">
        <v>7630</v>
      </c>
      <c r="F35" s="42">
        <v>0.45833333333333331</v>
      </c>
      <c r="G35" s="46">
        <v>0.4770833333333333</v>
      </c>
      <c r="H35" s="42">
        <v>0.36249999999999999</v>
      </c>
      <c r="I35" s="65" t="s">
        <v>59</v>
      </c>
      <c r="J35" s="65" t="s">
        <v>59</v>
      </c>
      <c r="K35" s="65" t="s">
        <v>59</v>
      </c>
      <c r="L35" s="65" t="s">
        <v>59</v>
      </c>
      <c r="M35" s="65" t="s">
        <v>59</v>
      </c>
      <c r="N35" s="65">
        <f>VLOOKUP(M35,'Placing lookup'!$A$1:$B$39,2,FALSE)</f>
        <v>0</v>
      </c>
      <c r="O35" s="71" t="s">
        <v>59</v>
      </c>
      <c r="P35" s="71" t="s">
        <v>59</v>
      </c>
      <c r="Q35" s="71" t="s">
        <v>59</v>
      </c>
      <c r="R35" s="71">
        <f>VLOOKUP(Q35,'Placing lookup'!$A$1:$B$39,2,FALSE)</f>
        <v>0</v>
      </c>
      <c r="S35" s="86"/>
    </row>
    <row r="36" spans="1:19" ht="20.25" customHeight="1" x14ac:dyDescent="0.3">
      <c r="A36" s="9">
        <v>5</v>
      </c>
      <c r="B36" s="5" t="s">
        <v>238</v>
      </c>
      <c r="C36" s="1"/>
      <c r="D36" s="21" t="s">
        <v>239</v>
      </c>
      <c r="E36" s="24">
        <v>5703</v>
      </c>
      <c r="F36" s="42">
        <v>0.45069444444444445</v>
      </c>
      <c r="G36" s="46">
        <v>0.48680555555555555</v>
      </c>
      <c r="H36" s="42">
        <v>0.37222222222222223</v>
      </c>
      <c r="I36" s="65">
        <v>0</v>
      </c>
      <c r="J36" s="65">
        <v>43.47</v>
      </c>
      <c r="K36" s="65">
        <v>0</v>
      </c>
      <c r="L36" s="65">
        <v>35.72</v>
      </c>
      <c r="M36" s="65">
        <v>3</v>
      </c>
      <c r="N36" s="65">
        <f>VLOOKUP(M36,'Placing lookup'!$A$1:$B$39,2,FALSE)</f>
        <v>28</v>
      </c>
      <c r="O36" s="71">
        <v>0</v>
      </c>
      <c r="P36" s="71">
        <v>82.46</v>
      </c>
      <c r="Q36" s="71">
        <v>4</v>
      </c>
      <c r="R36" s="71">
        <f>VLOOKUP(Q36,'Placing lookup'!$A$1:$B$39,2,FALSE)</f>
        <v>27</v>
      </c>
      <c r="S36" s="86"/>
    </row>
    <row r="37" spans="1:19" ht="20.25" customHeight="1" x14ac:dyDescent="0.3">
      <c r="B37" s="5" t="s">
        <v>139</v>
      </c>
      <c r="C37" s="1"/>
      <c r="D37" s="21" t="s">
        <v>140</v>
      </c>
      <c r="E37" s="24">
        <v>7706</v>
      </c>
      <c r="F37" s="42"/>
      <c r="G37" s="46"/>
      <c r="H37" s="42"/>
      <c r="I37" s="65">
        <v>0</v>
      </c>
      <c r="J37" s="65">
        <v>45.47</v>
      </c>
      <c r="K37" s="65">
        <v>0</v>
      </c>
      <c r="L37" s="65">
        <v>34.42</v>
      </c>
      <c r="M37" s="65">
        <v>2</v>
      </c>
      <c r="N37" s="65">
        <f>VLOOKUP(M37,'Placing lookup'!$A$1:$B$39,2,FALSE)</f>
        <v>29</v>
      </c>
      <c r="O37" s="71">
        <v>4</v>
      </c>
      <c r="P37" s="71">
        <v>66.87</v>
      </c>
      <c r="Q37" s="71">
        <v>5</v>
      </c>
      <c r="R37" s="71">
        <f>VLOOKUP(Q37,'Placing lookup'!$A$1:$B$39,2,FALSE)</f>
        <v>26</v>
      </c>
      <c r="S37" s="86"/>
    </row>
    <row r="38" spans="1:19" ht="20.25" customHeight="1" thickBot="1" x14ac:dyDescent="0.35">
      <c r="A38" s="9">
        <v>5</v>
      </c>
      <c r="B38" s="5" t="s">
        <v>240</v>
      </c>
      <c r="C38" s="1"/>
      <c r="D38" s="21" t="s">
        <v>241</v>
      </c>
      <c r="E38" s="24">
        <v>7248</v>
      </c>
      <c r="F38" s="42">
        <v>0.46319444444444446</v>
      </c>
      <c r="G38" s="46">
        <v>0.47986111111111102</v>
      </c>
      <c r="H38" s="42">
        <v>0.36527777777777781</v>
      </c>
      <c r="I38" s="65">
        <v>0</v>
      </c>
      <c r="J38" s="65">
        <v>46.66</v>
      </c>
      <c r="K38" s="65">
        <v>0</v>
      </c>
      <c r="L38" s="65">
        <v>36.96</v>
      </c>
      <c r="M38" s="65">
        <v>4</v>
      </c>
      <c r="N38" s="65">
        <f>VLOOKUP(M38,'Placing lookup'!$A$1:$B$39,2,FALSE)</f>
        <v>27</v>
      </c>
      <c r="O38" s="71">
        <v>0</v>
      </c>
      <c r="P38" s="71">
        <v>65.56</v>
      </c>
      <c r="Q38" s="71">
        <v>2</v>
      </c>
      <c r="R38" s="71">
        <f>VLOOKUP(Q38,'Placing lookup'!$A$1:$B$39,2,FALSE)</f>
        <v>29</v>
      </c>
      <c r="S38" s="86"/>
    </row>
    <row r="39" spans="1:19" ht="15.75" customHeight="1" thickBot="1" x14ac:dyDescent="0.35">
      <c r="A39" s="9">
        <v>5</v>
      </c>
      <c r="B39" s="30" t="s">
        <v>88</v>
      </c>
      <c r="C39" s="31"/>
      <c r="D39" s="35"/>
      <c r="E39" s="36"/>
      <c r="G39" s="42"/>
      <c r="H39" s="42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86"/>
    </row>
    <row r="40" spans="1:19" x14ac:dyDescent="0.3">
      <c r="A40" s="9">
        <v>5</v>
      </c>
      <c r="B40" s="26" t="s">
        <v>79</v>
      </c>
      <c r="C40" s="27" t="s">
        <v>80</v>
      </c>
      <c r="D40" s="28" t="s">
        <v>81</v>
      </c>
      <c r="E40" s="34" t="s">
        <v>82</v>
      </c>
      <c r="F40" s="42"/>
      <c r="G40" s="42"/>
      <c r="H40" s="45"/>
      <c r="I40" s="88"/>
      <c r="J40" s="88"/>
      <c r="K40" s="88"/>
      <c r="L40" s="88"/>
      <c r="M40" s="88"/>
      <c r="N40" s="88" t="e">
        <f>VLOOKUP(M40,'Placing lookup'!$A$1:$B$39,2,FALSE)</f>
        <v>#N/A</v>
      </c>
      <c r="O40" s="89"/>
      <c r="P40" s="89"/>
      <c r="Q40" s="89"/>
      <c r="R40" s="89" t="e">
        <f>VLOOKUP(Q40,'Placing lookup'!$A$1:$B$39,2,FALSE)</f>
        <v>#N/A</v>
      </c>
      <c r="S40" s="86"/>
    </row>
    <row r="41" spans="1:19" ht="16.5" customHeight="1" x14ac:dyDescent="0.3">
      <c r="A41" s="9">
        <v>5</v>
      </c>
      <c r="B41" s="26" t="s">
        <v>115</v>
      </c>
      <c r="C41" s="27"/>
      <c r="D41" s="28" t="s">
        <v>116</v>
      </c>
      <c r="E41" s="34">
        <v>7424</v>
      </c>
      <c r="F41" s="42"/>
      <c r="G41" s="42"/>
      <c r="H41" s="42"/>
      <c r="I41" s="88">
        <v>0</v>
      </c>
      <c r="J41" s="88">
        <v>34.630000000000003</v>
      </c>
      <c r="K41" s="88">
        <v>0</v>
      </c>
      <c r="L41" s="88">
        <v>35.340000000000003</v>
      </c>
      <c r="M41" s="88">
        <v>2</v>
      </c>
      <c r="N41" s="88">
        <f>VLOOKUP(M41,'Placing lookup'!$A$1:$B$39,2,FALSE)</f>
        <v>29</v>
      </c>
      <c r="O41" s="71">
        <v>0</v>
      </c>
      <c r="P41" s="71">
        <v>50.4</v>
      </c>
      <c r="Q41" s="71">
        <v>2</v>
      </c>
      <c r="R41" s="71">
        <f>VLOOKUP(Q41,'Placing lookup'!$A$1:$B$39,2,FALSE)</f>
        <v>29</v>
      </c>
      <c r="S41" s="86"/>
    </row>
    <row r="42" spans="1:19" x14ac:dyDescent="0.3">
      <c r="A42" s="9">
        <v>5</v>
      </c>
      <c r="B42" s="47" t="s">
        <v>117</v>
      </c>
      <c r="C42" s="1"/>
      <c r="D42" s="21" t="s">
        <v>118</v>
      </c>
      <c r="E42" s="23">
        <v>7194</v>
      </c>
      <c r="F42" s="42"/>
      <c r="G42" s="42"/>
      <c r="H42" s="42"/>
      <c r="I42" s="65">
        <v>0</v>
      </c>
      <c r="J42" s="65">
        <v>41.1</v>
      </c>
      <c r="K42" s="65">
        <v>4</v>
      </c>
      <c r="L42" s="65">
        <v>40.32</v>
      </c>
      <c r="M42" s="65">
        <v>6</v>
      </c>
      <c r="N42" s="65">
        <f>VLOOKUP(M42,'Placing lookup'!$A$1:$B$39,2,FALSE)</f>
        <v>25</v>
      </c>
      <c r="O42" s="71">
        <v>8</v>
      </c>
      <c r="P42" s="71">
        <v>63.04</v>
      </c>
      <c r="Q42" s="71"/>
      <c r="R42" s="71" t="e">
        <f>VLOOKUP(Q42,'Placing lookup'!$A$1:$B$39,2,FALSE)</f>
        <v>#N/A</v>
      </c>
      <c r="S42" s="86"/>
    </row>
    <row r="43" spans="1:19" ht="15.75" customHeight="1" x14ac:dyDescent="0.3">
      <c r="A43" s="9">
        <v>5</v>
      </c>
      <c r="B43" s="5" t="s">
        <v>119</v>
      </c>
      <c r="C43" s="1"/>
      <c r="D43" s="21" t="s">
        <v>120</v>
      </c>
      <c r="E43" s="24">
        <v>7265</v>
      </c>
      <c r="F43" s="42">
        <v>0.4604166666666667</v>
      </c>
      <c r="G43" s="46">
        <v>0.47847222222222202</v>
      </c>
      <c r="H43" s="42">
        <v>0.36388888888888887</v>
      </c>
      <c r="I43" s="65">
        <v>4</v>
      </c>
      <c r="J43" s="65">
        <v>43.1</v>
      </c>
      <c r="K43" s="65"/>
      <c r="L43" s="65"/>
      <c r="M43" s="65"/>
      <c r="N43" s="65" t="e">
        <f>VLOOKUP(M43,'Placing lookup'!$A$1:$B$39,2,FALSE)</f>
        <v>#N/A</v>
      </c>
      <c r="O43" s="71">
        <v>0</v>
      </c>
      <c r="P43" s="71">
        <v>50.37</v>
      </c>
      <c r="Q43" s="71">
        <v>1</v>
      </c>
      <c r="R43" s="71">
        <f>VLOOKUP(Q43,'Placing lookup'!$A$1:$B$39,2,FALSE)</f>
        <v>30</v>
      </c>
      <c r="S43" s="86"/>
    </row>
    <row r="44" spans="1:19" x14ac:dyDescent="0.3">
      <c r="A44" s="9">
        <v>5</v>
      </c>
      <c r="B44" s="5" t="s">
        <v>121</v>
      </c>
      <c r="C44" s="1"/>
      <c r="D44" s="21" t="s">
        <v>122</v>
      </c>
      <c r="E44" s="24">
        <v>7390</v>
      </c>
      <c r="F44" s="42">
        <v>0.45555555555555555</v>
      </c>
      <c r="G44" s="46">
        <v>0.47569444444444442</v>
      </c>
      <c r="H44" s="42">
        <v>0.3611111111111111</v>
      </c>
      <c r="I44" s="65">
        <v>0</v>
      </c>
      <c r="J44" s="65">
        <v>37.47</v>
      </c>
      <c r="K44" s="65">
        <v>2</v>
      </c>
      <c r="L44" s="65">
        <v>44.5</v>
      </c>
      <c r="M44" s="65">
        <v>4</v>
      </c>
      <c r="N44" s="65">
        <f>VLOOKUP(M44,'Placing lookup'!$A$1:$B$39,2,FALSE)</f>
        <v>27</v>
      </c>
      <c r="O44" s="71">
        <v>4</v>
      </c>
      <c r="P44" s="71">
        <v>53.81</v>
      </c>
      <c r="Q44" s="71"/>
      <c r="R44" s="71" t="e">
        <f>VLOOKUP(Q44,'Placing lookup'!$A$1:$B$39,2,FALSE)</f>
        <v>#N/A</v>
      </c>
      <c r="S44" s="86"/>
    </row>
    <row r="45" spans="1:19" x14ac:dyDescent="0.3">
      <c r="A45" s="9">
        <v>5</v>
      </c>
      <c r="B45" s="5" t="s">
        <v>123</v>
      </c>
      <c r="C45" s="1"/>
      <c r="D45" s="21" t="s">
        <v>124</v>
      </c>
      <c r="E45" s="24">
        <v>7652</v>
      </c>
      <c r="F45" s="42">
        <v>0.46527777777777773</v>
      </c>
      <c r="G45" s="46">
        <v>0.48125000000000001</v>
      </c>
      <c r="H45" s="42">
        <v>0.3666666666666667</v>
      </c>
      <c r="I45" s="65" t="s">
        <v>59</v>
      </c>
      <c r="J45" s="65" t="s">
        <v>59</v>
      </c>
      <c r="K45" s="65" t="s">
        <v>59</v>
      </c>
      <c r="L45" s="65" t="s">
        <v>59</v>
      </c>
      <c r="M45" s="65" t="s">
        <v>59</v>
      </c>
      <c r="N45" s="65">
        <f>VLOOKUP(M45,'Placing lookup'!$A$1:$B$39,2,FALSE)</f>
        <v>0</v>
      </c>
      <c r="O45" s="71">
        <v>6</v>
      </c>
      <c r="P45" s="71">
        <v>72.16</v>
      </c>
      <c r="Q45" s="71"/>
      <c r="R45" s="71" t="e">
        <f>VLOOKUP(Q45,'Placing lookup'!$A$1:$B$39,2,FALSE)</f>
        <v>#N/A</v>
      </c>
      <c r="S45" s="86"/>
    </row>
    <row r="46" spans="1:19" x14ac:dyDescent="0.3">
      <c r="A46" s="9">
        <v>5</v>
      </c>
      <c r="B46" s="5" t="s">
        <v>125</v>
      </c>
      <c r="C46" s="1"/>
      <c r="D46" s="21" t="s">
        <v>126</v>
      </c>
      <c r="E46" s="23">
        <v>7471</v>
      </c>
      <c r="F46" s="42">
        <v>0.44791666666666669</v>
      </c>
      <c r="G46" s="42">
        <v>0.48541666666666666</v>
      </c>
      <c r="H46" s="42">
        <v>0.37083333333333335</v>
      </c>
      <c r="I46" s="65">
        <v>4</v>
      </c>
      <c r="J46" s="65">
        <v>44.25</v>
      </c>
      <c r="K46" s="65"/>
      <c r="L46" s="65"/>
      <c r="M46" s="65"/>
      <c r="N46" s="65" t="e">
        <f>VLOOKUP(M46,'Placing lookup'!$A$1:$B$39,2,FALSE)</f>
        <v>#N/A</v>
      </c>
      <c r="O46" s="71">
        <v>1</v>
      </c>
      <c r="P46" s="71">
        <v>65.81</v>
      </c>
      <c r="Q46" s="71"/>
      <c r="R46" s="71" t="e">
        <f>VLOOKUP(Q46,'Placing lookup'!$A$1:$B$39,2,FALSE)</f>
        <v>#N/A</v>
      </c>
      <c r="S46" s="86"/>
    </row>
    <row r="47" spans="1:19" x14ac:dyDescent="0.3">
      <c r="A47" s="9">
        <v>5</v>
      </c>
      <c r="B47" s="5" t="s">
        <v>127</v>
      </c>
      <c r="C47" s="1"/>
      <c r="D47" s="21" t="s">
        <v>128</v>
      </c>
      <c r="E47" s="24"/>
      <c r="F47" s="42">
        <v>0.45833333333333331</v>
      </c>
      <c r="G47" s="46">
        <v>0.4770833333333333</v>
      </c>
      <c r="H47" s="42">
        <v>0.36249999999999999</v>
      </c>
      <c r="I47" s="65" t="s">
        <v>129</v>
      </c>
      <c r="J47" s="65"/>
      <c r="K47" s="65"/>
      <c r="L47" s="65"/>
      <c r="M47" s="65"/>
      <c r="N47" s="65" t="e">
        <f>VLOOKUP(M47,'Placing lookup'!$A$1:$B$39,2,FALSE)</f>
        <v>#N/A</v>
      </c>
      <c r="O47" s="71" t="s">
        <v>129</v>
      </c>
      <c r="P47" s="71"/>
      <c r="Q47" s="71"/>
      <c r="R47" s="71" t="e">
        <f>VLOOKUP(Q47,'Placing lookup'!$A$1:$B$39,2,FALSE)</f>
        <v>#N/A</v>
      </c>
      <c r="S47" s="86"/>
    </row>
    <row r="48" spans="1:19" ht="20.25" customHeight="1" x14ac:dyDescent="0.3">
      <c r="A48" s="9">
        <v>5</v>
      </c>
      <c r="B48" s="5" t="s">
        <v>130</v>
      </c>
      <c r="C48" s="1"/>
      <c r="D48" s="21" t="s">
        <v>131</v>
      </c>
      <c r="E48" s="24" t="s">
        <v>132</v>
      </c>
      <c r="F48" s="42">
        <v>0.45069444444444445</v>
      </c>
      <c r="G48" s="46">
        <v>0.48680555555555555</v>
      </c>
      <c r="H48" s="42">
        <v>0.37222222222222223</v>
      </c>
      <c r="I48" s="65" t="s">
        <v>59</v>
      </c>
      <c r="J48" s="65" t="s">
        <v>59</v>
      </c>
      <c r="K48" s="65" t="s">
        <v>59</v>
      </c>
      <c r="L48" s="65" t="s">
        <v>59</v>
      </c>
      <c r="M48" s="65" t="s">
        <v>59</v>
      </c>
      <c r="N48" s="65">
        <f>VLOOKUP(M48,'Placing lookup'!$A$1:$B$39,2,FALSE)</f>
        <v>0</v>
      </c>
      <c r="O48" s="71">
        <v>6</v>
      </c>
      <c r="P48" s="71">
        <v>70.84</v>
      </c>
      <c r="Q48" s="71"/>
      <c r="R48" s="71" t="e">
        <f>VLOOKUP(Q48,'Placing lookup'!$A$1:$B$39,2,FALSE)</f>
        <v>#N/A</v>
      </c>
      <c r="S48" s="86"/>
    </row>
    <row r="49" spans="1:19" ht="20.25" customHeight="1" x14ac:dyDescent="0.3">
      <c r="A49" s="9">
        <v>5</v>
      </c>
      <c r="B49" s="5" t="s">
        <v>133</v>
      </c>
      <c r="C49" s="1"/>
      <c r="D49" s="21" t="s">
        <v>134</v>
      </c>
      <c r="E49" s="24">
        <v>7460</v>
      </c>
      <c r="F49" s="42">
        <v>0.46319444444444446</v>
      </c>
      <c r="G49" s="46">
        <v>0.47986111111111102</v>
      </c>
      <c r="H49" s="42">
        <v>0.36527777777777781</v>
      </c>
      <c r="I49" s="65">
        <v>0</v>
      </c>
      <c r="J49" s="65">
        <v>48.81</v>
      </c>
      <c r="K49" s="65">
        <v>4</v>
      </c>
      <c r="L49" s="65">
        <v>37.630000000000003</v>
      </c>
      <c r="M49" s="65">
        <v>5</v>
      </c>
      <c r="N49" s="65">
        <f>VLOOKUP(M49,'Placing lookup'!$A$1:$B$39,2,FALSE)</f>
        <v>26</v>
      </c>
      <c r="O49" s="71">
        <v>0</v>
      </c>
      <c r="P49" s="71">
        <v>58.53</v>
      </c>
      <c r="Q49" s="71">
        <v>5</v>
      </c>
      <c r="R49" s="71">
        <f>VLOOKUP(Q49,'Placing lookup'!$A$1:$B$39,2,FALSE)</f>
        <v>26</v>
      </c>
      <c r="S49" s="86"/>
    </row>
    <row r="50" spans="1:19" ht="16.5" customHeight="1" x14ac:dyDescent="0.3">
      <c r="A50" s="9">
        <v>5</v>
      </c>
      <c r="B50" s="47" t="s">
        <v>135</v>
      </c>
      <c r="C50" s="1"/>
      <c r="D50" s="21" t="s">
        <v>136</v>
      </c>
      <c r="E50" s="24">
        <v>7717</v>
      </c>
      <c r="F50" s="42">
        <v>0.45277777777777778</v>
      </c>
      <c r="G50" s="42">
        <v>0.48819444444444399</v>
      </c>
      <c r="H50" s="42">
        <v>0.37361111111111101</v>
      </c>
      <c r="I50" s="65">
        <v>0</v>
      </c>
      <c r="J50" s="65">
        <v>38.659999999999997</v>
      </c>
      <c r="K50" s="65">
        <v>22</v>
      </c>
      <c r="L50" s="65">
        <v>56.87</v>
      </c>
      <c r="M50" s="65"/>
      <c r="N50" s="65" t="e">
        <f>VLOOKUP(M50,'Placing lookup'!$A$1:$B$39,2,FALSE)</f>
        <v>#N/A</v>
      </c>
      <c r="O50" s="71">
        <v>1</v>
      </c>
      <c r="P50" s="71">
        <v>65.37</v>
      </c>
      <c r="Q50" s="71"/>
      <c r="R50" s="71" t="e">
        <f>VLOOKUP(Q50,'Placing lookup'!$A$1:$B$39,2,FALSE)</f>
        <v>#N/A</v>
      </c>
      <c r="S50" s="86"/>
    </row>
    <row r="51" spans="1:19" x14ac:dyDescent="0.3">
      <c r="A51" s="9">
        <v>5</v>
      </c>
      <c r="B51" s="5" t="s">
        <v>137</v>
      </c>
      <c r="C51" s="1"/>
      <c r="D51" s="21" t="s">
        <v>138</v>
      </c>
      <c r="E51" s="24"/>
      <c r="F51" s="42">
        <v>0.4604166666666667</v>
      </c>
      <c r="G51" s="46">
        <v>0.47847222222222202</v>
      </c>
      <c r="H51" s="42">
        <v>0.36388888888888887</v>
      </c>
      <c r="I51" s="65" t="s">
        <v>129</v>
      </c>
      <c r="J51" s="65"/>
      <c r="K51" s="65"/>
      <c r="L51" s="65"/>
      <c r="M51" s="65"/>
      <c r="N51" s="65" t="e">
        <f>VLOOKUP(M51,'Placing lookup'!$A$1:$B$39,2,FALSE)</f>
        <v>#N/A</v>
      </c>
      <c r="O51" s="71" t="s">
        <v>129</v>
      </c>
      <c r="P51" s="71"/>
      <c r="Q51" s="71"/>
      <c r="R51" s="71" t="e">
        <f>VLOOKUP(Q51,'Placing lookup'!$A$1:$B$39,2,FALSE)</f>
        <v>#N/A</v>
      </c>
      <c r="S51" s="86"/>
    </row>
    <row r="52" spans="1:19" ht="15.75" customHeight="1" x14ac:dyDescent="0.3">
      <c r="A52" s="9">
        <v>5</v>
      </c>
      <c r="B52" s="5" t="s">
        <v>139</v>
      </c>
      <c r="C52" s="1"/>
      <c r="D52" s="21" t="s">
        <v>140</v>
      </c>
      <c r="E52" s="24">
        <v>7606</v>
      </c>
      <c r="F52" s="42">
        <v>0.45555555555555555</v>
      </c>
      <c r="G52" s="46">
        <v>0.47569444444444442</v>
      </c>
      <c r="H52" s="42">
        <v>0.3611111111111111</v>
      </c>
      <c r="I52" s="65" t="s">
        <v>59</v>
      </c>
      <c r="J52" s="65" t="s">
        <v>59</v>
      </c>
      <c r="K52" s="65" t="s">
        <v>59</v>
      </c>
      <c r="L52" s="65" t="s">
        <v>59</v>
      </c>
      <c r="M52" s="65" t="s">
        <v>59</v>
      </c>
      <c r="N52" s="65">
        <f>VLOOKUP(M52,'Placing lookup'!$A$1:$B$39,2,FALSE)</f>
        <v>0</v>
      </c>
      <c r="O52" s="71">
        <v>0</v>
      </c>
      <c r="P52" s="71">
        <v>60.72</v>
      </c>
      <c r="Q52" s="71">
        <v>6</v>
      </c>
      <c r="R52" s="71">
        <f>VLOOKUP(Q52,'Placing lookup'!$A$1:$B$39,2,FALSE)</f>
        <v>25</v>
      </c>
      <c r="S52" s="86"/>
    </row>
    <row r="53" spans="1:19" x14ac:dyDescent="0.3">
      <c r="A53" s="9">
        <v>5</v>
      </c>
      <c r="B53" s="5" t="s">
        <v>141</v>
      </c>
      <c r="C53" s="1"/>
      <c r="D53" s="21" t="s">
        <v>142</v>
      </c>
      <c r="E53" s="24"/>
      <c r="F53" s="42">
        <v>0.46527777777777773</v>
      </c>
      <c r="G53" s="46">
        <v>0.48125000000000001</v>
      </c>
      <c r="H53" s="42">
        <v>0.3666666666666667</v>
      </c>
      <c r="I53" s="65" t="s">
        <v>129</v>
      </c>
      <c r="J53" s="65"/>
      <c r="K53" s="65"/>
      <c r="L53" s="65"/>
      <c r="M53" s="65"/>
      <c r="N53" s="65" t="e">
        <f>VLOOKUP(M53,'Placing lookup'!$A$1:$B$39,2,FALSE)</f>
        <v>#N/A</v>
      </c>
      <c r="O53" s="71" t="s">
        <v>129</v>
      </c>
      <c r="P53" s="71"/>
      <c r="Q53" s="71"/>
      <c r="R53" s="71" t="e">
        <f>VLOOKUP(Q53,'Placing lookup'!$A$1:$B$39,2,FALSE)</f>
        <v>#N/A</v>
      </c>
      <c r="S53" s="86"/>
    </row>
    <row r="54" spans="1:19" x14ac:dyDescent="0.3">
      <c r="A54" s="9">
        <v>5</v>
      </c>
      <c r="B54" s="5" t="s">
        <v>143</v>
      </c>
      <c r="C54" s="1"/>
      <c r="D54" s="21" t="s">
        <v>144</v>
      </c>
      <c r="E54" s="24">
        <v>7530</v>
      </c>
      <c r="F54" s="42"/>
      <c r="G54" s="46"/>
      <c r="H54" s="42"/>
      <c r="I54" s="65">
        <v>2</v>
      </c>
      <c r="J54" s="65">
        <v>48</v>
      </c>
      <c r="K54" s="65"/>
      <c r="L54" s="65"/>
      <c r="M54" s="65"/>
      <c r="N54" s="65" t="e">
        <f>VLOOKUP(M54,'Placing lookup'!$A$1:$B$39,2,FALSE)</f>
        <v>#N/A</v>
      </c>
      <c r="O54" s="71">
        <v>0</v>
      </c>
      <c r="P54" s="71">
        <v>54.65</v>
      </c>
      <c r="Q54" s="71">
        <v>4</v>
      </c>
      <c r="R54" s="71">
        <f>VLOOKUP(Q54,'Placing lookup'!$A$1:$B$39,2,FALSE)</f>
        <v>27</v>
      </c>
      <c r="S54" s="86"/>
    </row>
    <row r="55" spans="1:19" x14ac:dyDescent="0.3">
      <c r="A55" s="9">
        <v>5</v>
      </c>
      <c r="B55" s="5" t="s">
        <v>145</v>
      </c>
      <c r="C55" s="1"/>
      <c r="D55" s="21" t="s">
        <v>146</v>
      </c>
      <c r="E55" s="24">
        <v>7356</v>
      </c>
      <c r="F55" s="42"/>
      <c r="G55" s="46"/>
      <c r="H55" s="42"/>
      <c r="I55" s="65" t="s">
        <v>59</v>
      </c>
      <c r="J55" s="65" t="s">
        <v>59</v>
      </c>
      <c r="K55" s="65" t="s">
        <v>59</v>
      </c>
      <c r="L55" s="65" t="s">
        <v>59</v>
      </c>
      <c r="M55" s="65" t="s">
        <v>59</v>
      </c>
      <c r="N55" s="65">
        <f>VLOOKUP(M55,'Placing lookup'!$A$1:$B$39,2,FALSE)</f>
        <v>0</v>
      </c>
      <c r="O55" s="71">
        <v>14</v>
      </c>
      <c r="P55" s="71">
        <v>92.65</v>
      </c>
      <c r="Q55" s="71"/>
      <c r="R55" s="71" t="e">
        <f>VLOOKUP(Q55,'Placing lookup'!$A$1:$B$39,2,FALSE)</f>
        <v>#N/A</v>
      </c>
      <c r="S55" s="86"/>
    </row>
    <row r="56" spans="1:19" ht="20.25" customHeight="1" x14ac:dyDescent="0.3">
      <c r="A56" s="9">
        <v>5</v>
      </c>
      <c r="B56" s="5" t="s">
        <v>135</v>
      </c>
      <c r="C56" s="1"/>
      <c r="D56" s="21" t="s">
        <v>147</v>
      </c>
      <c r="E56" s="24">
        <v>6692</v>
      </c>
      <c r="F56" s="42"/>
      <c r="G56" s="46"/>
      <c r="H56" s="42"/>
      <c r="I56" s="65">
        <v>0</v>
      </c>
      <c r="J56" s="65">
        <v>34.869999999999997</v>
      </c>
      <c r="K56" s="65">
        <v>0</v>
      </c>
      <c r="L56" s="65">
        <v>34.94</v>
      </c>
      <c r="M56" s="65">
        <v>1</v>
      </c>
      <c r="N56" s="65">
        <f>VLOOKUP(M56,'Placing lookup'!$A$1:$B$39,2,FALSE)</f>
        <v>30</v>
      </c>
      <c r="O56" s="71">
        <v>4</v>
      </c>
      <c r="P56" s="71">
        <v>60.84</v>
      </c>
      <c r="Q56" s="71"/>
      <c r="R56" s="71" t="e">
        <f>VLOOKUP(Q56,'Placing lookup'!$A$1:$B$39,2,FALSE)</f>
        <v>#N/A</v>
      </c>
      <c r="S56" s="86"/>
    </row>
    <row r="57" spans="1:19" ht="20.25" customHeight="1" thickBot="1" x14ac:dyDescent="0.35">
      <c r="A57" s="9">
        <v>5</v>
      </c>
      <c r="B57" s="5" t="s">
        <v>148</v>
      </c>
      <c r="C57" s="1"/>
      <c r="D57" s="21" t="s">
        <v>149</v>
      </c>
      <c r="E57" s="24">
        <v>7249</v>
      </c>
      <c r="F57" s="42"/>
      <c r="G57" s="46"/>
      <c r="H57" s="42"/>
      <c r="I57" s="65">
        <v>0</v>
      </c>
      <c r="J57" s="65">
        <v>40.72</v>
      </c>
      <c r="K57" s="65">
        <v>0</v>
      </c>
      <c r="L57" s="65">
        <v>38.06</v>
      </c>
      <c r="M57" s="65">
        <v>3</v>
      </c>
      <c r="N57" s="65">
        <f>VLOOKUP(M57,'Placing lookup'!$A$1:$B$39,2,FALSE)</f>
        <v>28</v>
      </c>
      <c r="O57" s="71">
        <v>0</v>
      </c>
      <c r="P57" s="71">
        <v>51.57</v>
      </c>
      <c r="Q57" s="71">
        <v>3</v>
      </c>
      <c r="R57" s="71">
        <f>VLOOKUP(Q57,'Placing lookup'!$A$1:$B$39,2,FALSE)</f>
        <v>28</v>
      </c>
      <c r="S57" s="86"/>
    </row>
    <row r="58" spans="1:19" ht="31.8" thickBot="1" x14ac:dyDescent="0.35">
      <c r="A58" s="9">
        <v>6</v>
      </c>
      <c r="B58" s="30" t="s">
        <v>1</v>
      </c>
      <c r="C58" s="31"/>
      <c r="D58" s="35"/>
      <c r="E58" s="36"/>
      <c r="G58" s="42"/>
      <c r="I58" s="116"/>
      <c r="J58" s="116"/>
      <c r="K58" s="116"/>
      <c r="L58" s="116"/>
      <c r="M58" s="116"/>
      <c r="N58" s="116"/>
      <c r="O58" s="116"/>
      <c r="P58" s="116"/>
      <c r="Q58" s="116"/>
      <c r="R58" s="116"/>
      <c r="S58" s="86"/>
    </row>
    <row r="59" spans="1:19" x14ac:dyDescent="0.3">
      <c r="A59" s="9">
        <v>6</v>
      </c>
      <c r="B59" s="26" t="s">
        <v>79</v>
      </c>
      <c r="C59" s="27" t="s">
        <v>80</v>
      </c>
      <c r="D59" s="28" t="s">
        <v>81</v>
      </c>
      <c r="E59" s="34" t="s">
        <v>82</v>
      </c>
      <c r="F59" s="42"/>
      <c r="G59" s="42"/>
      <c r="H59" s="45"/>
      <c r="I59" s="88"/>
      <c r="J59" s="88"/>
      <c r="K59" s="88"/>
      <c r="L59" s="88"/>
      <c r="M59" s="88"/>
      <c r="N59" s="88" t="e">
        <f>VLOOKUP(M59,'Placing lookup'!$A$1:$B$39,2,FALSE)</f>
        <v>#N/A</v>
      </c>
      <c r="O59" s="89"/>
      <c r="P59" s="89"/>
      <c r="Q59" s="89"/>
      <c r="R59" s="89" t="e">
        <f>VLOOKUP(Q59,'Placing lookup'!$A$1:$B$39,2,FALSE)</f>
        <v>#N/A</v>
      </c>
      <c r="S59" s="86"/>
    </row>
    <row r="60" spans="1:19" ht="20.25" customHeight="1" x14ac:dyDescent="0.3">
      <c r="A60" s="9">
        <v>6</v>
      </c>
      <c r="B60" s="5" t="s">
        <v>150</v>
      </c>
      <c r="C60" s="1"/>
      <c r="D60" s="1" t="s">
        <v>151</v>
      </c>
      <c r="E60" s="24">
        <v>4743</v>
      </c>
      <c r="F60" s="42">
        <v>0.45069444444444445</v>
      </c>
      <c r="G60" s="46">
        <v>0.48680555555555555</v>
      </c>
      <c r="H60" s="42">
        <v>0.37222222222222223</v>
      </c>
      <c r="I60" s="65">
        <v>0</v>
      </c>
      <c r="J60" s="65">
        <v>45.72</v>
      </c>
      <c r="K60" s="65">
        <v>0</v>
      </c>
      <c r="L60" s="65">
        <v>33.06</v>
      </c>
      <c r="M60" s="65">
        <v>1</v>
      </c>
      <c r="N60" s="65">
        <f>VLOOKUP(M60,'Placing lookup'!$A$1:$B$39,2,FALSE)</f>
        <v>30</v>
      </c>
      <c r="O60" s="71" t="s">
        <v>59</v>
      </c>
      <c r="P60" s="71" t="s">
        <v>59</v>
      </c>
      <c r="Q60" s="71" t="s">
        <v>59</v>
      </c>
      <c r="R60" s="71">
        <f>VLOOKUP(Q60,'Placing lookup'!$A$1:$B$39,2,FALSE)</f>
        <v>0</v>
      </c>
      <c r="S60" s="86"/>
    </row>
    <row r="61" spans="1:19" ht="20.25" customHeight="1" x14ac:dyDescent="0.3">
      <c r="A61" s="9">
        <v>6</v>
      </c>
      <c r="B61" s="5" t="s">
        <v>152</v>
      </c>
      <c r="C61" s="1"/>
      <c r="D61" s="21" t="s">
        <v>153</v>
      </c>
      <c r="E61" s="24">
        <v>7599</v>
      </c>
      <c r="F61" s="42">
        <v>0.46319444444444446</v>
      </c>
      <c r="G61" s="46">
        <v>0.47986111111111102</v>
      </c>
      <c r="H61" s="42">
        <v>0.36527777777777781</v>
      </c>
      <c r="I61" s="65">
        <v>8</v>
      </c>
      <c r="J61" s="65">
        <v>41.97</v>
      </c>
      <c r="K61" s="65"/>
      <c r="L61" s="65"/>
      <c r="M61" s="65"/>
      <c r="N61" s="65" t="e">
        <f>VLOOKUP(M61,'Placing lookup'!$A$1:$B$39,2,FALSE)</f>
        <v>#N/A</v>
      </c>
      <c r="O61" s="71">
        <v>0</v>
      </c>
      <c r="P61" s="71">
        <v>74</v>
      </c>
      <c r="Q61" s="71">
        <v>3</v>
      </c>
      <c r="R61" s="71">
        <f>VLOOKUP(Q61,'Placing lookup'!$A$1:$B$39,2,FALSE)</f>
        <v>28</v>
      </c>
      <c r="S61" s="86"/>
    </row>
    <row r="62" spans="1:19" ht="16.5" customHeight="1" x14ac:dyDescent="0.3">
      <c r="A62" s="9">
        <v>6</v>
      </c>
      <c r="B62" s="47" t="s">
        <v>199</v>
      </c>
      <c r="C62" s="1"/>
      <c r="D62" s="21" t="s">
        <v>200</v>
      </c>
      <c r="E62" s="24">
        <v>7552</v>
      </c>
      <c r="F62" s="42">
        <v>0.45277777777777778</v>
      </c>
      <c r="G62" s="42">
        <v>0.48819444444444399</v>
      </c>
      <c r="H62" s="42">
        <v>0.37361111111111101</v>
      </c>
      <c r="I62" s="65">
        <v>0</v>
      </c>
      <c r="J62" s="65">
        <v>47.03</v>
      </c>
      <c r="K62" s="65">
        <v>0</v>
      </c>
      <c r="L62" s="65">
        <v>40.590000000000003</v>
      </c>
      <c r="M62" s="65">
        <v>3</v>
      </c>
      <c r="N62" s="65">
        <f>VLOOKUP(M62,'Placing lookup'!$A$1:$B$39,2,FALSE)</f>
        <v>28</v>
      </c>
      <c r="O62" s="71">
        <v>0</v>
      </c>
      <c r="P62" s="71">
        <v>76.12</v>
      </c>
      <c r="Q62" s="71">
        <v>6</v>
      </c>
      <c r="R62" s="71">
        <f>VLOOKUP(Q62,'Placing lookup'!$A$1:$B$39,2,FALSE)</f>
        <v>25</v>
      </c>
      <c r="S62" s="86"/>
    </row>
    <row r="63" spans="1:19" x14ac:dyDescent="0.3">
      <c r="A63" s="9">
        <v>6</v>
      </c>
      <c r="B63" s="5" t="s">
        <v>201</v>
      </c>
      <c r="C63" s="1"/>
      <c r="D63" s="21" t="s">
        <v>202</v>
      </c>
      <c r="E63" s="24">
        <v>7342</v>
      </c>
      <c r="F63" s="42">
        <v>0.4604166666666667</v>
      </c>
      <c r="G63" s="46">
        <v>0.47847222222222202</v>
      </c>
      <c r="H63" s="42">
        <v>0.36388888888888887</v>
      </c>
      <c r="I63" s="65">
        <v>6</v>
      </c>
      <c r="J63" s="65">
        <v>58.69</v>
      </c>
      <c r="K63" s="65"/>
      <c r="L63" s="65"/>
      <c r="M63" s="65"/>
      <c r="N63" s="65" t="e">
        <f>VLOOKUP(M63,'Placing lookup'!$A$1:$B$39,2,FALSE)</f>
        <v>#N/A</v>
      </c>
      <c r="O63" s="71" t="s">
        <v>59</v>
      </c>
      <c r="P63" s="71" t="s">
        <v>59</v>
      </c>
      <c r="Q63" s="71" t="s">
        <v>59</v>
      </c>
      <c r="R63" s="71">
        <f>VLOOKUP(Q63,'Placing lookup'!$A$1:$B$39,2,FALSE)</f>
        <v>0</v>
      </c>
      <c r="S63" s="86"/>
    </row>
    <row r="64" spans="1:19" ht="15.75" customHeight="1" x14ac:dyDescent="0.3">
      <c r="A64" s="9">
        <v>6</v>
      </c>
      <c r="B64" s="5" t="s">
        <v>135</v>
      </c>
      <c r="C64" s="1"/>
      <c r="D64" s="21" t="s">
        <v>203</v>
      </c>
      <c r="E64" s="24"/>
      <c r="F64" s="42">
        <v>0.45555555555555555</v>
      </c>
      <c r="G64" s="46">
        <v>0.47569444444444442</v>
      </c>
      <c r="H64" s="42">
        <v>0.3611111111111111</v>
      </c>
      <c r="I64" s="65">
        <v>4</v>
      </c>
      <c r="J64" s="65">
        <v>47.5</v>
      </c>
      <c r="K64" s="65"/>
      <c r="L64" s="65"/>
      <c r="M64" s="65"/>
      <c r="N64" s="65" t="e">
        <f>VLOOKUP(M64,'Placing lookup'!$A$1:$B$39,2,FALSE)</f>
        <v>#N/A</v>
      </c>
      <c r="O64" s="71">
        <v>8</v>
      </c>
      <c r="P64" s="71">
        <v>76.28</v>
      </c>
      <c r="Q64" s="71">
        <v>15</v>
      </c>
      <c r="R64" s="71">
        <f>VLOOKUP(Q64,'Placing lookup'!$A$1:$B$39,2,FALSE)</f>
        <v>16</v>
      </c>
      <c r="S64" s="86"/>
    </row>
    <row r="65" spans="1:19" x14ac:dyDescent="0.3">
      <c r="A65" s="9">
        <v>6</v>
      </c>
      <c r="B65" s="5" t="s">
        <v>204</v>
      </c>
      <c r="C65" s="1"/>
      <c r="D65" s="21" t="s">
        <v>205</v>
      </c>
      <c r="E65" s="24">
        <v>7196</v>
      </c>
      <c r="F65" s="42">
        <v>0.46527777777777773</v>
      </c>
      <c r="G65" s="46">
        <v>0.48125000000000001</v>
      </c>
      <c r="H65" s="42">
        <v>0.3666666666666667</v>
      </c>
      <c r="I65" s="65">
        <v>0</v>
      </c>
      <c r="J65" s="65">
        <v>46.56</v>
      </c>
      <c r="K65" s="65">
        <v>4</v>
      </c>
      <c r="L65" s="65">
        <v>38.31</v>
      </c>
      <c r="M65" s="65">
        <v>4</v>
      </c>
      <c r="N65" s="65">
        <f>VLOOKUP(M65,'Placing lookup'!$A$1:$B$39,2,FALSE)</f>
        <v>27</v>
      </c>
      <c r="O65" s="71">
        <v>7</v>
      </c>
      <c r="P65" s="71">
        <v>88.97</v>
      </c>
      <c r="Q65" s="71">
        <v>13</v>
      </c>
      <c r="R65" s="71">
        <f>VLOOKUP(Q65,'Placing lookup'!$A$1:$B$39,2,FALSE)</f>
        <v>18</v>
      </c>
      <c r="S65" s="86"/>
    </row>
    <row r="66" spans="1:19" x14ac:dyDescent="0.3">
      <c r="A66" s="9">
        <v>6</v>
      </c>
      <c r="B66" s="5" t="s">
        <v>206</v>
      </c>
      <c r="C66" s="1"/>
      <c r="D66" s="21" t="s">
        <v>207</v>
      </c>
      <c r="E66" s="23">
        <v>7109</v>
      </c>
      <c r="F66" s="42">
        <v>0.44791666666666669</v>
      </c>
      <c r="G66" s="42">
        <v>0.48541666666666666</v>
      </c>
      <c r="H66" s="42">
        <v>0.37083333333333335</v>
      </c>
      <c r="I66" s="65">
        <v>0</v>
      </c>
      <c r="J66" s="65">
        <v>39.65</v>
      </c>
      <c r="K66" s="65">
        <v>15</v>
      </c>
      <c r="L66" s="65">
        <v>49.66</v>
      </c>
      <c r="M66" s="65"/>
      <c r="N66" s="65" t="e">
        <f>VLOOKUP(M66,'Placing lookup'!$A$1:$B$39,2,FALSE)</f>
        <v>#N/A</v>
      </c>
      <c r="O66" s="71" t="s">
        <v>59</v>
      </c>
      <c r="P66" s="71" t="s">
        <v>59</v>
      </c>
      <c r="Q66" s="71" t="s">
        <v>59</v>
      </c>
      <c r="R66" s="71">
        <f>VLOOKUP(Q66,'Placing lookup'!$A$1:$B$39,2,FALSE)</f>
        <v>0</v>
      </c>
      <c r="S66" s="86"/>
    </row>
    <row r="67" spans="1:19" x14ac:dyDescent="0.3">
      <c r="A67" s="9">
        <v>6</v>
      </c>
      <c r="B67" s="5" t="s">
        <v>206</v>
      </c>
      <c r="C67" s="1"/>
      <c r="D67" s="21" t="s">
        <v>222</v>
      </c>
      <c r="E67" s="24">
        <v>7383</v>
      </c>
      <c r="F67" s="42">
        <v>0.45833333333333331</v>
      </c>
      <c r="G67" s="46">
        <v>0.4770833333333333</v>
      </c>
      <c r="H67" s="42">
        <v>0.36249999999999999</v>
      </c>
      <c r="I67" s="65">
        <v>0</v>
      </c>
      <c r="J67" s="65">
        <v>47.63</v>
      </c>
      <c r="K67" s="65">
        <v>4</v>
      </c>
      <c r="L67" s="65">
        <v>41.66</v>
      </c>
      <c r="M67" s="65"/>
      <c r="N67" s="65" t="e">
        <f>VLOOKUP(M67,'Placing lookup'!$A$1:$B$39,2,FALSE)</f>
        <v>#N/A</v>
      </c>
      <c r="O67" s="71">
        <v>1</v>
      </c>
      <c r="P67" s="71">
        <v>79.19</v>
      </c>
      <c r="Q67" s="71">
        <v>7</v>
      </c>
      <c r="R67" s="71">
        <f>VLOOKUP(Q67,'Placing lookup'!$A$1:$B$39,2,FALSE)</f>
        <v>24</v>
      </c>
      <c r="S67" s="86"/>
    </row>
    <row r="68" spans="1:19" ht="20.25" customHeight="1" x14ac:dyDescent="0.3">
      <c r="A68" s="9">
        <v>6</v>
      </c>
      <c r="B68" s="5" t="s">
        <v>158</v>
      </c>
      <c r="C68" s="1"/>
      <c r="D68" s="21" t="s">
        <v>159</v>
      </c>
      <c r="E68" s="24">
        <v>7573</v>
      </c>
      <c r="F68" s="42">
        <v>0.45069444444444445</v>
      </c>
      <c r="G68" s="46">
        <v>0.48680555555555555</v>
      </c>
      <c r="H68" s="42">
        <v>0.37222222222222223</v>
      </c>
      <c r="I68" s="65">
        <v>0</v>
      </c>
      <c r="J68" s="65">
        <v>43.75</v>
      </c>
      <c r="K68" s="65">
        <v>0</v>
      </c>
      <c r="L68" s="65">
        <v>36.9</v>
      </c>
      <c r="M68" s="65">
        <v>2</v>
      </c>
      <c r="N68" s="65">
        <f>VLOOKUP(M68,'Placing lookup'!$A$1:$B$39,2,FALSE)</f>
        <v>29</v>
      </c>
      <c r="O68" s="71">
        <v>4</v>
      </c>
      <c r="P68" s="71">
        <v>74.31</v>
      </c>
      <c r="Q68" s="71">
        <v>9</v>
      </c>
      <c r="R68" s="71">
        <f>VLOOKUP(Q68,'Placing lookup'!$A$1:$B$39,2,FALSE)</f>
        <v>22</v>
      </c>
      <c r="S68" s="86"/>
    </row>
    <row r="69" spans="1:19" ht="20.25" customHeight="1" x14ac:dyDescent="0.3">
      <c r="A69" s="9">
        <v>6</v>
      </c>
      <c r="B69" s="5" t="s">
        <v>208</v>
      </c>
      <c r="C69" s="1"/>
      <c r="D69" s="21" t="s">
        <v>209</v>
      </c>
      <c r="E69" s="24">
        <v>7634</v>
      </c>
      <c r="F69" s="42">
        <v>0.46319444444444446</v>
      </c>
      <c r="G69" s="46">
        <v>0.47986111111111102</v>
      </c>
      <c r="H69" s="42">
        <v>0.36527777777777781</v>
      </c>
      <c r="I69" s="65">
        <v>4</v>
      </c>
      <c r="J69" s="65">
        <v>46.97</v>
      </c>
      <c r="K69" s="65"/>
      <c r="L69" s="65"/>
      <c r="M69" s="65"/>
      <c r="N69" s="65" t="e">
        <f>VLOOKUP(M69,'Placing lookup'!$A$1:$B$39,2,FALSE)</f>
        <v>#N/A</v>
      </c>
      <c r="O69" s="71">
        <v>4</v>
      </c>
      <c r="P69" s="71">
        <v>70.81</v>
      </c>
      <c r="Q69" s="71">
        <v>8</v>
      </c>
      <c r="R69" s="71">
        <f>VLOOKUP(Q69,'Placing lookup'!$A$1:$B$39,2,FALSE)</f>
        <v>23</v>
      </c>
      <c r="S69" s="86"/>
    </row>
    <row r="70" spans="1:19" ht="16.5" customHeight="1" x14ac:dyDescent="0.3">
      <c r="A70" s="9">
        <v>6</v>
      </c>
      <c r="B70" s="47" t="s">
        <v>160</v>
      </c>
      <c r="C70" s="1"/>
      <c r="D70" s="21" t="s">
        <v>161</v>
      </c>
      <c r="E70" s="24">
        <v>7226</v>
      </c>
      <c r="F70" s="42">
        <v>0.45277777777777778</v>
      </c>
      <c r="G70" s="42">
        <v>0.48819444444444399</v>
      </c>
      <c r="H70" s="42">
        <v>0.37361111111111101</v>
      </c>
      <c r="I70" s="65">
        <v>0</v>
      </c>
      <c r="J70" s="65">
        <v>40.340000000000003</v>
      </c>
      <c r="K70" s="65">
        <v>8</v>
      </c>
      <c r="L70" s="65">
        <v>40.15</v>
      </c>
      <c r="M70" s="65"/>
      <c r="N70" s="65" t="e">
        <f>VLOOKUP(M70,'Placing lookup'!$A$1:$B$39,2,FALSE)</f>
        <v>#N/A</v>
      </c>
      <c r="O70" s="71">
        <v>0</v>
      </c>
      <c r="P70" s="71">
        <v>61.03</v>
      </c>
      <c r="Q70" s="71">
        <v>1</v>
      </c>
      <c r="R70" s="71">
        <f>VLOOKUP(Q70,'Placing lookup'!$A$1:$B$39,2,FALSE)</f>
        <v>30</v>
      </c>
      <c r="S70" s="86"/>
    </row>
    <row r="71" spans="1:19" x14ac:dyDescent="0.3">
      <c r="A71" s="9">
        <v>6</v>
      </c>
      <c r="B71" s="5" t="s">
        <v>210</v>
      </c>
      <c r="C71" s="1"/>
      <c r="D71" s="21" t="s">
        <v>211</v>
      </c>
      <c r="E71" s="24">
        <v>7479</v>
      </c>
      <c r="F71" s="42">
        <v>0.4604166666666667</v>
      </c>
      <c r="G71" s="46">
        <v>0.47847222222222202</v>
      </c>
      <c r="H71" s="42">
        <v>0.36388888888888887</v>
      </c>
      <c r="I71" s="65">
        <v>0</v>
      </c>
      <c r="J71" s="65">
        <v>50.9</v>
      </c>
      <c r="K71" s="65">
        <v>24</v>
      </c>
      <c r="L71" s="65">
        <v>63.31</v>
      </c>
      <c r="M71" s="65"/>
      <c r="N71" s="65" t="e">
        <f>VLOOKUP(M71,'Placing lookup'!$A$1:$B$39,2,FALSE)</f>
        <v>#N/A</v>
      </c>
      <c r="O71" s="71">
        <v>0</v>
      </c>
      <c r="P71" s="71">
        <v>74.59</v>
      </c>
      <c r="Q71" s="71">
        <v>5</v>
      </c>
      <c r="R71" s="71">
        <f>VLOOKUP(Q71,'Placing lookup'!$A$1:$B$39,2,FALSE)</f>
        <v>26</v>
      </c>
      <c r="S71" s="86"/>
    </row>
    <row r="72" spans="1:19" ht="15.75" customHeight="1" x14ac:dyDescent="0.3">
      <c r="A72" s="9">
        <v>6</v>
      </c>
      <c r="B72" s="5" t="s">
        <v>130</v>
      </c>
      <c r="C72" s="1"/>
      <c r="D72" s="21" t="s">
        <v>131</v>
      </c>
      <c r="E72" s="24">
        <v>7345</v>
      </c>
      <c r="F72" s="42">
        <v>0.45555555555555555</v>
      </c>
      <c r="G72" s="46">
        <v>0.47569444444444442</v>
      </c>
      <c r="H72" s="42">
        <v>0.3611111111111111</v>
      </c>
      <c r="I72" s="65">
        <v>9</v>
      </c>
      <c r="J72" s="65">
        <v>86.72</v>
      </c>
      <c r="K72" s="65"/>
      <c r="L72" s="65"/>
      <c r="M72" s="65"/>
      <c r="N72" s="65" t="e">
        <f>VLOOKUP(M72,'Placing lookup'!$A$1:$B$39,2,FALSE)</f>
        <v>#N/A</v>
      </c>
      <c r="O72" s="71" t="s">
        <v>59</v>
      </c>
      <c r="P72" s="71" t="s">
        <v>59</v>
      </c>
      <c r="Q72" s="71" t="s">
        <v>59</v>
      </c>
      <c r="R72" s="71">
        <f>VLOOKUP(Q72,'Placing lookup'!$A$1:$B$39,2,FALSE)</f>
        <v>0</v>
      </c>
      <c r="S72" s="86"/>
    </row>
    <row r="73" spans="1:19" x14ac:dyDescent="0.3">
      <c r="A73" s="9">
        <v>6</v>
      </c>
      <c r="B73" s="5" t="s">
        <v>212</v>
      </c>
      <c r="C73" s="1"/>
      <c r="D73" s="21" t="s">
        <v>213</v>
      </c>
      <c r="E73" s="24">
        <v>7387</v>
      </c>
      <c r="F73" s="42">
        <v>0.46527777777777773</v>
      </c>
      <c r="G73" s="46">
        <v>0.48125000000000001</v>
      </c>
      <c r="H73" s="42">
        <v>0.3666666666666667</v>
      </c>
      <c r="I73" s="65" t="s">
        <v>59</v>
      </c>
      <c r="J73" s="65" t="s">
        <v>59</v>
      </c>
      <c r="K73" s="65" t="s">
        <v>59</v>
      </c>
      <c r="L73" s="65" t="s">
        <v>59</v>
      </c>
      <c r="M73" s="65" t="s">
        <v>59</v>
      </c>
      <c r="N73" s="65">
        <f>VLOOKUP(M73,'Placing lookup'!$A$1:$B$39,2,FALSE)</f>
        <v>0</v>
      </c>
      <c r="O73" s="71">
        <v>7</v>
      </c>
      <c r="P73" s="71">
        <v>93.75</v>
      </c>
      <c r="Q73" s="71">
        <v>14</v>
      </c>
      <c r="R73" s="71">
        <f>VLOOKUP(Q73,'Placing lookup'!$A$1:$B$39,2,FALSE)</f>
        <v>17</v>
      </c>
      <c r="S73" s="86"/>
    </row>
    <row r="74" spans="1:19" x14ac:dyDescent="0.3">
      <c r="A74" s="9">
        <v>6</v>
      </c>
      <c r="B74" s="5" t="s">
        <v>214</v>
      </c>
      <c r="C74" s="1"/>
      <c r="D74" s="21" t="s">
        <v>215</v>
      </c>
      <c r="E74" s="23">
        <v>7134</v>
      </c>
      <c r="F74" s="42">
        <v>0.44791666666666669</v>
      </c>
      <c r="G74" s="42">
        <v>0.48541666666666666</v>
      </c>
      <c r="H74" s="42">
        <v>0.37083333333333335</v>
      </c>
      <c r="I74" s="65">
        <v>0</v>
      </c>
      <c r="J74" s="65">
        <v>47.31</v>
      </c>
      <c r="K74" s="65">
        <v>4</v>
      </c>
      <c r="L74" s="65">
        <v>42.43</v>
      </c>
      <c r="M74" s="65"/>
      <c r="N74" s="65" t="e">
        <f>VLOOKUP(M74,'Placing lookup'!$A$1:$B$39,2,FALSE)</f>
        <v>#N/A</v>
      </c>
      <c r="O74" s="71">
        <v>0</v>
      </c>
      <c r="P74" s="71">
        <v>69.59</v>
      </c>
      <c r="Q74" s="71">
        <v>2</v>
      </c>
      <c r="R74" s="71">
        <f>VLOOKUP(Q74,'Placing lookup'!$A$1:$B$39,2,FALSE)</f>
        <v>29</v>
      </c>
      <c r="S74" s="86"/>
    </row>
    <row r="75" spans="1:19" x14ac:dyDescent="0.3">
      <c r="A75" s="9">
        <v>6</v>
      </c>
      <c r="B75" s="5" t="s">
        <v>141</v>
      </c>
      <c r="C75" s="1"/>
      <c r="D75" s="21" t="s">
        <v>216</v>
      </c>
      <c r="E75" s="24">
        <v>6705</v>
      </c>
      <c r="F75" s="42">
        <v>0.45833333333333331</v>
      </c>
      <c r="G75" s="46">
        <v>0.4770833333333333</v>
      </c>
      <c r="H75" s="42">
        <v>0.36249999999999999</v>
      </c>
      <c r="I75" s="65" t="s">
        <v>129</v>
      </c>
      <c r="J75" s="65" t="s">
        <v>129</v>
      </c>
      <c r="K75" s="65" t="s">
        <v>129</v>
      </c>
      <c r="L75" s="65" t="s">
        <v>223</v>
      </c>
      <c r="M75" s="65" t="s">
        <v>129</v>
      </c>
      <c r="N75" s="65" t="e">
        <f>VLOOKUP(M75,'Placing lookup'!$A$1:$B$39,2,FALSE)</f>
        <v>#N/A</v>
      </c>
      <c r="O75" s="71" t="s">
        <v>129</v>
      </c>
      <c r="P75" s="71"/>
      <c r="Q75" s="71"/>
      <c r="R75" s="71" t="e">
        <f>VLOOKUP(Q75,'Placing lookup'!$A$1:$B$39,2,FALSE)</f>
        <v>#N/A</v>
      </c>
      <c r="S75" s="86"/>
    </row>
    <row r="76" spans="1:19" x14ac:dyDescent="0.3">
      <c r="A76" s="9">
        <v>6</v>
      </c>
      <c r="B76" s="26" t="s">
        <v>217</v>
      </c>
      <c r="C76" s="27"/>
      <c r="D76" s="28" t="s">
        <v>218</v>
      </c>
      <c r="E76" s="34">
        <v>7577</v>
      </c>
      <c r="F76" s="42">
        <v>0.4680555555555555</v>
      </c>
      <c r="G76" s="46">
        <v>0.48263888888888901</v>
      </c>
      <c r="H76" s="42">
        <v>0.36805555555555558</v>
      </c>
      <c r="I76" s="65" t="s">
        <v>129</v>
      </c>
      <c r="J76" s="65" t="s">
        <v>129</v>
      </c>
      <c r="K76" s="65" t="s">
        <v>129</v>
      </c>
      <c r="L76" s="65" t="s">
        <v>129</v>
      </c>
      <c r="M76" s="65" t="s">
        <v>129</v>
      </c>
      <c r="N76" s="65" t="e">
        <f>VLOOKUP(M76,'Placing lookup'!$A$1:$B$39,2,FALSE)</f>
        <v>#N/A</v>
      </c>
      <c r="O76" s="71" t="s">
        <v>129</v>
      </c>
      <c r="P76" s="71"/>
      <c r="Q76" s="71"/>
      <c r="R76" s="71" t="e">
        <f>VLOOKUP(Q76,'Placing lookup'!$A$1:$B$39,2,FALSE)</f>
        <v>#N/A</v>
      </c>
      <c r="S76" s="86"/>
    </row>
    <row r="77" spans="1:19" ht="20.25" customHeight="1" x14ac:dyDescent="0.3">
      <c r="A77" s="9">
        <v>6</v>
      </c>
      <c r="B77" s="5" t="s">
        <v>143</v>
      </c>
      <c r="C77" s="1"/>
      <c r="D77" s="21" t="s">
        <v>144</v>
      </c>
      <c r="E77" s="24">
        <v>7530</v>
      </c>
      <c r="F77" s="42">
        <v>0.45069444444444445</v>
      </c>
      <c r="G77" s="46">
        <v>0.48680555555555555</v>
      </c>
      <c r="H77" s="42">
        <v>0.37222222222222223</v>
      </c>
      <c r="I77" s="65">
        <v>4</v>
      </c>
      <c r="J77" s="65">
        <v>45.79</v>
      </c>
      <c r="K77" s="65"/>
      <c r="L77" s="65"/>
      <c r="M77" s="65"/>
      <c r="N77" s="65" t="e">
        <f>VLOOKUP(M77,'Placing lookup'!$A$1:$B$39,2,FALSE)</f>
        <v>#N/A</v>
      </c>
      <c r="O77" s="71">
        <v>6</v>
      </c>
      <c r="P77" s="71">
        <v>85.03</v>
      </c>
      <c r="Q77" s="71">
        <v>10</v>
      </c>
      <c r="R77" s="71">
        <f>VLOOKUP(Q77,'Placing lookup'!$A$1:$B$39,2,FALSE)</f>
        <v>21</v>
      </c>
      <c r="S77" s="86"/>
    </row>
    <row r="78" spans="1:19" ht="20.25" customHeight="1" x14ac:dyDescent="0.3">
      <c r="A78" s="9">
        <v>6</v>
      </c>
      <c r="B78" s="5" t="s">
        <v>219</v>
      </c>
      <c r="C78" s="1"/>
      <c r="D78" s="21" t="s">
        <v>220</v>
      </c>
      <c r="E78" s="24">
        <v>7041</v>
      </c>
      <c r="F78" s="42">
        <v>0.46319444444444446</v>
      </c>
      <c r="G78" s="46">
        <v>0.47986111111111102</v>
      </c>
      <c r="H78" s="42">
        <v>0.36527777777777781</v>
      </c>
      <c r="I78" s="65" t="s">
        <v>59</v>
      </c>
      <c r="J78" s="65" t="s">
        <v>59</v>
      </c>
      <c r="K78" s="65" t="s">
        <v>59</v>
      </c>
      <c r="L78" s="65" t="s">
        <v>59</v>
      </c>
      <c r="M78" s="65" t="s">
        <v>59</v>
      </c>
      <c r="N78" s="65">
        <f>VLOOKUP(M78,'Placing lookup'!$A$1:$B$39,2,FALSE)</f>
        <v>0</v>
      </c>
      <c r="O78" s="71">
        <v>6</v>
      </c>
      <c r="P78" s="71">
        <v>85.72</v>
      </c>
      <c r="Q78" s="71">
        <v>11</v>
      </c>
      <c r="R78" s="71">
        <f>VLOOKUP(Q78,'Placing lookup'!$A$1:$B$39,2,FALSE)</f>
        <v>20</v>
      </c>
      <c r="S78" s="86"/>
    </row>
    <row r="79" spans="1:19" ht="16.5" customHeight="1" x14ac:dyDescent="0.3">
      <c r="A79" s="9">
        <v>6</v>
      </c>
      <c r="B79" s="47" t="s">
        <v>135</v>
      </c>
      <c r="C79" s="1"/>
      <c r="D79" s="21" t="s">
        <v>136</v>
      </c>
      <c r="E79" s="24">
        <v>7717</v>
      </c>
      <c r="F79" s="42">
        <v>0.45277777777777778</v>
      </c>
      <c r="G79" s="42">
        <v>0.48819444444444399</v>
      </c>
      <c r="H79" s="42">
        <v>0.37361111111111101</v>
      </c>
      <c r="I79" s="65">
        <v>0</v>
      </c>
      <c r="J79" s="65">
        <v>42.18</v>
      </c>
      <c r="K79" s="65">
        <v>24</v>
      </c>
      <c r="L79" s="65">
        <v>58.53</v>
      </c>
      <c r="M79" s="65"/>
      <c r="N79" s="65" t="e">
        <f>VLOOKUP(M79,'Placing lookup'!$A$1:$B$39,2,FALSE)</f>
        <v>#N/A</v>
      </c>
      <c r="O79" s="71">
        <v>7</v>
      </c>
      <c r="P79" s="71">
        <v>87.53</v>
      </c>
      <c r="Q79" s="71">
        <v>12</v>
      </c>
      <c r="R79" s="71">
        <f>VLOOKUP(Q79,'Placing lookup'!$A$1:$B$39,2,FALSE)</f>
        <v>19</v>
      </c>
      <c r="S79" s="86"/>
    </row>
    <row r="80" spans="1:19" ht="15" thickBot="1" x14ac:dyDescent="0.35">
      <c r="A80" s="9">
        <v>6</v>
      </c>
      <c r="B80" s="5" t="s">
        <v>156</v>
      </c>
      <c r="C80" s="1"/>
      <c r="D80" s="21" t="s">
        <v>221</v>
      </c>
      <c r="E80" s="24">
        <v>7395</v>
      </c>
      <c r="F80" s="42">
        <v>0.4604166666666667</v>
      </c>
      <c r="G80" s="46">
        <v>0.47847222222222202</v>
      </c>
      <c r="H80" s="42">
        <v>0.36388888888888887</v>
      </c>
      <c r="I80" s="65">
        <v>0</v>
      </c>
      <c r="J80" s="65">
        <v>44.5</v>
      </c>
      <c r="K80" s="65">
        <v>4</v>
      </c>
      <c r="L80" s="65">
        <v>38.369999999999997</v>
      </c>
      <c r="M80" s="65">
        <v>5</v>
      </c>
      <c r="N80" s="65">
        <f>VLOOKUP(M80,'Placing lookup'!$A$1:$B$39,2,FALSE)</f>
        <v>26</v>
      </c>
      <c r="O80" s="71">
        <v>0</v>
      </c>
      <c r="P80" s="71">
        <v>74.03</v>
      </c>
      <c r="Q80" s="71">
        <v>4</v>
      </c>
      <c r="R80" s="71">
        <f>VLOOKUP(Q80,'Placing lookup'!$A$1:$B$39,2,FALSE)</f>
        <v>27</v>
      </c>
      <c r="S80" s="86"/>
    </row>
    <row r="81" spans="1:19" ht="31.8" thickBot="1" x14ac:dyDescent="0.35">
      <c r="A81" s="9">
        <v>7</v>
      </c>
      <c r="B81" s="57" t="s">
        <v>4</v>
      </c>
      <c r="C81" s="31"/>
      <c r="D81" s="35"/>
      <c r="E81" s="36"/>
      <c r="G81" s="43"/>
      <c r="H81" s="42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86"/>
    </row>
    <row r="82" spans="1:19" x14ac:dyDescent="0.3">
      <c r="A82" s="9">
        <v>7</v>
      </c>
      <c r="B82" s="26" t="s">
        <v>79</v>
      </c>
      <c r="C82" s="27" t="s">
        <v>80</v>
      </c>
      <c r="D82" s="28" t="s">
        <v>81</v>
      </c>
      <c r="E82" s="34" t="s">
        <v>82</v>
      </c>
      <c r="F82" s="42"/>
      <c r="G82" s="42"/>
      <c r="H82" s="45"/>
      <c r="I82" s="88"/>
      <c r="J82" s="88"/>
      <c r="K82" s="88"/>
      <c r="L82" s="88"/>
      <c r="M82" s="88"/>
      <c r="N82" s="88" t="e">
        <f>VLOOKUP(M82,'Placing lookup'!$A$1:$B$39,2,FALSE)</f>
        <v>#N/A</v>
      </c>
      <c r="O82" s="89"/>
      <c r="P82" s="89"/>
      <c r="Q82" s="89"/>
      <c r="R82" s="89" t="e">
        <f>VLOOKUP(Q82,'Placing lookup'!$A$1:$B$39,2,FALSE)</f>
        <v>#N/A</v>
      </c>
      <c r="S82" s="86"/>
    </row>
    <row r="83" spans="1:19" ht="20.25" customHeight="1" x14ac:dyDescent="0.3">
      <c r="A83" s="9">
        <v>7</v>
      </c>
      <c r="B83" s="5" t="s">
        <v>150</v>
      </c>
      <c r="C83" s="1"/>
      <c r="D83" s="21" t="s">
        <v>151</v>
      </c>
      <c r="E83" s="24">
        <v>4743</v>
      </c>
      <c r="F83" s="42">
        <v>0.45069444444444445</v>
      </c>
      <c r="G83" s="46">
        <v>0.48680555555555555</v>
      </c>
      <c r="H83" s="42">
        <v>0.37222222222222223</v>
      </c>
      <c r="I83" s="65">
        <v>0</v>
      </c>
      <c r="J83" s="65">
        <v>38.090000000000003</v>
      </c>
      <c r="K83" s="65">
        <v>0</v>
      </c>
      <c r="L83" s="65">
        <v>38.31</v>
      </c>
      <c r="M83" s="65">
        <v>4</v>
      </c>
      <c r="N83" s="65">
        <f>VLOOKUP(M83,'Placing lookup'!$A$1:$B$39,2,FALSE)</f>
        <v>27</v>
      </c>
      <c r="O83" s="71">
        <v>0</v>
      </c>
      <c r="P83" s="71">
        <v>57.5</v>
      </c>
      <c r="Q83" s="71">
        <v>7</v>
      </c>
      <c r="R83" s="71">
        <f>VLOOKUP(Q83,'Placing lookup'!$A$1:$B$39,2,FALSE)</f>
        <v>24</v>
      </c>
      <c r="S83" s="86"/>
    </row>
    <row r="84" spans="1:19" ht="20.25" customHeight="1" x14ac:dyDescent="0.3">
      <c r="A84" s="9">
        <v>7</v>
      </c>
      <c r="B84" s="5" t="s">
        <v>152</v>
      </c>
      <c r="C84" s="1"/>
      <c r="D84" s="21" t="s">
        <v>153</v>
      </c>
      <c r="E84" s="24">
        <v>7599</v>
      </c>
      <c r="F84" s="42">
        <v>0.46319444444444446</v>
      </c>
      <c r="G84" s="46">
        <v>0.47986111111111102</v>
      </c>
      <c r="H84" s="42">
        <v>0.36527777777777781</v>
      </c>
      <c r="I84" s="65">
        <v>4</v>
      </c>
      <c r="J84" s="65">
        <v>37.96</v>
      </c>
      <c r="K84" s="65"/>
      <c r="L84" s="65"/>
      <c r="M84" s="65"/>
      <c r="N84" s="65" t="e">
        <f>VLOOKUP(M84,'Placing lookup'!$A$1:$B$39,2,FALSE)</f>
        <v>#N/A</v>
      </c>
      <c r="O84" s="71">
        <v>5</v>
      </c>
      <c r="P84" s="71">
        <v>58.53</v>
      </c>
      <c r="Q84" s="71"/>
      <c r="R84" s="71" t="e">
        <f>VLOOKUP(Q84,'Placing lookup'!$A$1:$B$39,2,FALSE)</f>
        <v>#N/A</v>
      </c>
      <c r="S84" s="86"/>
    </row>
    <row r="85" spans="1:19" ht="16.5" customHeight="1" x14ac:dyDescent="0.3">
      <c r="A85" s="9">
        <v>7</v>
      </c>
      <c r="B85" s="47" t="s">
        <v>154</v>
      </c>
      <c r="C85" s="1"/>
      <c r="D85" s="21" t="s">
        <v>155</v>
      </c>
      <c r="E85" s="24">
        <v>5828</v>
      </c>
      <c r="F85" s="42">
        <v>0.45277777777777778</v>
      </c>
      <c r="G85" s="42">
        <v>0.48819444444444399</v>
      </c>
      <c r="H85" s="42">
        <v>0.37361111111111101</v>
      </c>
      <c r="I85" s="65">
        <v>0</v>
      </c>
      <c r="J85" s="65">
        <v>36.28</v>
      </c>
      <c r="K85" s="65">
        <v>7</v>
      </c>
      <c r="L85" s="65">
        <v>45.51</v>
      </c>
      <c r="M85" s="65">
        <v>6</v>
      </c>
      <c r="N85" s="65">
        <f>VLOOKUP(M85,'Placing lookup'!$A$1:$B$39,2,FALSE)</f>
        <v>25</v>
      </c>
      <c r="O85" s="71">
        <v>0</v>
      </c>
      <c r="P85" s="71">
        <v>49.56</v>
      </c>
      <c r="Q85" s="71">
        <v>3</v>
      </c>
      <c r="R85" s="71">
        <f>VLOOKUP(Q85,'Placing lookup'!$A$1:$B$39,2,FALSE)</f>
        <v>28</v>
      </c>
      <c r="S85" s="86"/>
    </row>
    <row r="86" spans="1:19" x14ac:dyDescent="0.3">
      <c r="A86" s="9">
        <v>7</v>
      </c>
      <c r="B86" s="5" t="s">
        <v>156</v>
      </c>
      <c r="C86" s="1"/>
      <c r="D86" s="21" t="s">
        <v>157</v>
      </c>
      <c r="E86" s="24">
        <v>6966</v>
      </c>
      <c r="F86" s="42">
        <v>0.4604166666666667</v>
      </c>
      <c r="G86" s="46">
        <v>0.47847222222222202</v>
      </c>
      <c r="H86" s="42">
        <v>0.36388888888888887</v>
      </c>
      <c r="I86" s="65">
        <v>0</v>
      </c>
      <c r="J86" s="65">
        <v>41.79</v>
      </c>
      <c r="K86" s="65">
        <v>0</v>
      </c>
      <c r="L86" s="65">
        <v>33.25</v>
      </c>
      <c r="M86" s="65">
        <v>2</v>
      </c>
      <c r="N86" s="65">
        <f>VLOOKUP(M86,'Placing lookup'!$A$1:$B$39,2,FALSE)</f>
        <v>29</v>
      </c>
      <c r="O86" s="71">
        <v>0</v>
      </c>
      <c r="P86" s="71">
        <v>46.84</v>
      </c>
      <c r="Q86" s="71">
        <v>2</v>
      </c>
      <c r="R86" s="71">
        <f>VLOOKUP(Q86,'Placing lookup'!$A$1:$B$39,2,FALSE)</f>
        <v>29</v>
      </c>
      <c r="S86" s="86"/>
    </row>
    <row r="87" spans="1:19" ht="15.75" customHeight="1" x14ac:dyDescent="0.3">
      <c r="A87" s="9">
        <v>7</v>
      </c>
      <c r="B87" s="5" t="s">
        <v>158</v>
      </c>
      <c r="C87" s="1"/>
      <c r="D87" s="21" t="s">
        <v>159</v>
      </c>
      <c r="E87" s="24">
        <v>7573</v>
      </c>
      <c r="F87" s="42">
        <v>0.45555555555555555</v>
      </c>
      <c r="G87" s="46">
        <v>0.47569444444444442</v>
      </c>
      <c r="H87" s="42">
        <v>0.3611111111111111</v>
      </c>
      <c r="I87" s="65">
        <v>7</v>
      </c>
      <c r="J87" s="65">
        <v>52.75</v>
      </c>
      <c r="K87" s="65"/>
      <c r="L87" s="65"/>
      <c r="M87" s="65"/>
      <c r="N87" s="65" t="e">
        <f>VLOOKUP(M87,'Placing lookup'!$A$1:$B$39,2,FALSE)</f>
        <v>#N/A</v>
      </c>
      <c r="O87" s="71">
        <v>6</v>
      </c>
      <c r="P87" s="71">
        <v>62.9</v>
      </c>
      <c r="Q87" s="71"/>
      <c r="R87" s="71" t="e">
        <f>VLOOKUP(Q87,'Placing lookup'!$A$1:$B$39,2,FALSE)</f>
        <v>#N/A</v>
      </c>
      <c r="S87" s="86"/>
    </row>
    <row r="88" spans="1:19" x14ac:dyDescent="0.3">
      <c r="A88" s="9">
        <v>7</v>
      </c>
      <c r="B88" s="5" t="s">
        <v>160</v>
      </c>
      <c r="C88" s="1"/>
      <c r="D88" s="21" t="s">
        <v>161</v>
      </c>
      <c r="E88" s="24">
        <v>7226</v>
      </c>
      <c r="F88" s="42">
        <v>0.46527777777777773</v>
      </c>
      <c r="G88" s="46">
        <v>0.48125000000000001</v>
      </c>
      <c r="H88" s="42">
        <v>0.3666666666666667</v>
      </c>
      <c r="I88" s="65">
        <v>0</v>
      </c>
      <c r="J88" s="65">
        <v>34.340000000000003</v>
      </c>
      <c r="K88" s="65">
        <v>4</v>
      </c>
      <c r="L88" s="65">
        <v>28.81</v>
      </c>
      <c r="M88" s="65">
        <v>5</v>
      </c>
      <c r="N88" s="65">
        <f>VLOOKUP(M88,'Placing lookup'!$A$1:$B$39,2,FALSE)</f>
        <v>26</v>
      </c>
      <c r="O88" s="71">
        <v>0</v>
      </c>
      <c r="P88" s="71">
        <v>45.72</v>
      </c>
      <c r="Q88" s="71">
        <v>1</v>
      </c>
      <c r="R88" s="71">
        <f>VLOOKUP(Q88,'Placing lookup'!$A$1:$B$39,2,FALSE)</f>
        <v>30</v>
      </c>
      <c r="S88" s="86"/>
    </row>
    <row r="89" spans="1:19" x14ac:dyDescent="0.3">
      <c r="A89" s="9">
        <v>7</v>
      </c>
      <c r="B89" s="5" t="s">
        <v>160</v>
      </c>
      <c r="C89" s="1"/>
      <c r="D89" s="21" t="s">
        <v>162</v>
      </c>
      <c r="E89" s="23">
        <v>7225</v>
      </c>
      <c r="F89" s="42">
        <v>0.44791666666666669</v>
      </c>
      <c r="G89" s="42">
        <v>0.48541666666666666</v>
      </c>
      <c r="H89" s="42">
        <v>0.37083333333333335</v>
      </c>
      <c r="I89" s="65">
        <v>0</v>
      </c>
      <c r="J89" s="65">
        <v>35.869999999999997</v>
      </c>
      <c r="K89" s="65">
        <v>0</v>
      </c>
      <c r="L89" s="65">
        <v>34.35</v>
      </c>
      <c r="M89" s="65">
        <v>3</v>
      </c>
      <c r="N89" s="65">
        <f>VLOOKUP(M89,'Placing lookup'!$A$1:$B$39,2,FALSE)</f>
        <v>28</v>
      </c>
      <c r="O89" s="71">
        <v>0</v>
      </c>
      <c r="P89" s="71">
        <v>49.15</v>
      </c>
      <c r="Q89" s="71">
        <v>4</v>
      </c>
      <c r="R89" s="71">
        <f>VLOOKUP(Q89,'Placing lookup'!$A$1:$B$39,2,FALSE)</f>
        <v>27</v>
      </c>
      <c r="S89" s="86"/>
    </row>
    <row r="90" spans="1:19" x14ac:dyDescent="0.3">
      <c r="A90" s="9">
        <v>7</v>
      </c>
      <c r="B90" s="5" t="s">
        <v>163</v>
      </c>
      <c r="C90" s="1"/>
      <c r="D90" s="21" t="s">
        <v>164</v>
      </c>
      <c r="E90" s="24">
        <v>7597</v>
      </c>
      <c r="F90" s="42">
        <v>0.45833333333333331</v>
      </c>
      <c r="G90" s="46">
        <v>0.4770833333333333</v>
      </c>
      <c r="H90" s="42">
        <v>0.36249999999999999</v>
      </c>
      <c r="I90" s="65">
        <v>13</v>
      </c>
      <c r="J90" s="65">
        <v>63.06</v>
      </c>
      <c r="K90" s="65"/>
      <c r="L90" s="65"/>
      <c r="M90" s="65"/>
      <c r="N90" s="65" t="e">
        <f>VLOOKUP(M90,'Placing lookup'!$A$1:$B$39,2,FALSE)</f>
        <v>#N/A</v>
      </c>
      <c r="O90" s="71">
        <v>6</v>
      </c>
      <c r="P90" s="71">
        <v>62.13</v>
      </c>
      <c r="Q90" s="71"/>
      <c r="R90" s="71" t="e">
        <f>VLOOKUP(Q90,'Placing lookup'!$A$1:$B$39,2,FALSE)</f>
        <v>#N/A</v>
      </c>
      <c r="S90" s="86"/>
    </row>
    <row r="91" spans="1:19" ht="20.25" customHeight="1" x14ac:dyDescent="0.3">
      <c r="A91" s="9">
        <v>7</v>
      </c>
      <c r="B91" s="5" t="s">
        <v>22</v>
      </c>
      <c r="C91" s="1"/>
      <c r="D91" s="21" t="s">
        <v>165</v>
      </c>
      <c r="E91" s="24">
        <v>6535</v>
      </c>
      <c r="F91" s="42">
        <v>0.45069444444444445</v>
      </c>
      <c r="G91" s="46">
        <v>0.48680555555555555</v>
      </c>
      <c r="H91" s="42">
        <v>0.37222222222222223</v>
      </c>
      <c r="I91" s="65">
        <v>6</v>
      </c>
      <c r="J91" s="65">
        <v>47.75</v>
      </c>
      <c r="K91" s="65"/>
      <c r="L91" s="65"/>
      <c r="M91" s="65"/>
      <c r="N91" s="65" t="e">
        <f>VLOOKUP(M91,'Placing lookup'!$A$1:$B$39,2,FALSE)</f>
        <v>#N/A</v>
      </c>
      <c r="O91" s="71">
        <v>4</v>
      </c>
      <c r="P91" s="71">
        <v>44.5</v>
      </c>
      <c r="Q91" s="71"/>
      <c r="R91" s="71" t="e">
        <f>VLOOKUP(Q91,'Placing lookup'!$A$1:$B$39,2,FALSE)</f>
        <v>#N/A</v>
      </c>
      <c r="S91" s="86"/>
    </row>
    <row r="92" spans="1:19" ht="20.25" customHeight="1" x14ac:dyDescent="0.3">
      <c r="A92" s="9">
        <v>7</v>
      </c>
      <c r="B92" s="5" t="s">
        <v>166</v>
      </c>
      <c r="C92" s="1"/>
      <c r="D92" s="21" t="s">
        <v>167</v>
      </c>
      <c r="E92" s="24">
        <v>7364</v>
      </c>
      <c r="F92" s="42">
        <v>0.46319444444444446</v>
      </c>
      <c r="G92" s="46">
        <v>0.47986111111111102</v>
      </c>
      <c r="H92" s="42">
        <v>0.36527777777777781</v>
      </c>
      <c r="I92" s="65">
        <v>16</v>
      </c>
      <c r="J92" s="65">
        <v>56.56</v>
      </c>
      <c r="K92" s="65"/>
      <c r="L92" s="65"/>
      <c r="M92" s="65"/>
      <c r="N92" s="65" t="e">
        <f>VLOOKUP(M92,'Placing lookup'!$A$1:$B$39,2,FALSE)</f>
        <v>#N/A</v>
      </c>
      <c r="O92" s="71">
        <v>19</v>
      </c>
      <c r="P92" s="71">
        <v>81.28</v>
      </c>
      <c r="Q92" s="71"/>
      <c r="R92" s="71" t="e">
        <f>VLOOKUP(Q92,'Placing lookup'!$A$1:$B$39,2,FALSE)</f>
        <v>#N/A</v>
      </c>
      <c r="S92" s="86"/>
    </row>
    <row r="93" spans="1:19" ht="16.5" customHeight="1" x14ac:dyDescent="0.3">
      <c r="A93" s="9">
        <v>7</v>
      </c>
      <c r="B93" s="47" t="s">
        <v>168</v>
      </c>
      <c r="C93" s="1"/>
      <c r="D93" s="21" t="s">
        <v>169</v>
      </c>
      <c r="E93" s="24">
        <v>7059</v>
      </c>
      <c r="F93" s="42">
        <v>0.45277777777777778</v>
      </c>
      <c r="G93" s="42">
        <v>0.48819444444444399</v>
      </c>
      <c r="H93" s="42">
        <v>0.37361111111111101</v>
      </c>
      <c r="I93" s="65">
        <v>4</v>
      </c>
      <c r="J93" s="65">
        <v>41.78</v>
      </c>
      <c r="K93" s="65"/>
      <c r="L93" s="65"/>
      <c r="M93" s="65"/>
      <c r="N93" s="65" t="e">
        <f>VLOOKUP(M93,'Placing lookup'!$A$1:$B$39,2,FALSE)</f>
        <v>#N/A</v>
      </c>
      <c r="O93" s="71">
        <v>0</v>
      </c>
      <c r="P93" s="71">
        <v>57.28</v>
      </c>
      <c r="Q93" s="71">
        <v>6</v>
      </c>
      <c r="R93" s="71">
        <f>VLOOKUP(Q93,'Placing lookup'!$A$1:$B$39,2,FALSE)</f>
        <v>25</v>
      </c>
      <c r="S93" s="86"/>
    </row>
    <row r="94" spans="1:19" ht="15" thickBot="1" x14ac:dyDescent="0.35">
      <c r="A94" s="9">
        <v>7</v>
      </c>
      <c r="B94" s="5" t="s">
        <v>170</v>
      </c>
      <c r="C94" s="1"/>
      <c r="D94" s="21" t="s">
        <v>171</v>
      </c>
      <c r="E94" s="24">
        <v>7462</v>
      </c>
      <c r="F94" s="42">
        <v>0.4604166666666667</v>
      </c>
      <c r="G94" s="46">
        <v>0.47847222222222202</v>
      </c>
      <c r="H94" s="42">
        <v>0.36388888888888887</v>
      </c>
      <c r="I94" s="65">
        <v>0</v>
      </c>
      <c r="J94" s="65">
        <v>35.15</v>
      </c>
      <c r="K94" s="65">
        <v>0</v>
      </c>
      <c r="L94" s="65">
        <v>30.1</v>
      </c>
      <c r="M94" s="65">
        <v>1</v>
      </c>
      <c r="N94" s="65">
        <f>VLOOKUP(M94,'Placing lookup'!$A$1:$B$39,2,FALSE)</f>
        <v>30</v>
      </c>
      <c r="O94" s="71">
        <v>0</v>
      </c>
      <c r="P94" s="71">
        <v>49.12</v>
      </c>
      <c r="Q94" s="71">
        <v>3</v>
      </c>
      <c r="R94" s="71">
        <f>VLOOKUP(Q94,'Placing lookup'!$A$1:$B$39,2,FALSE)</f>
        <v>28</v>
      </c>
      <c r="S94" s="86"/>
    </row>
    <row r="95" spans="1:19" ht="31.8" thickBot="1" x14ac:dyDescent="0.35">
      <c r="A95" s="9">
        <v>8</v>
      </c>
      <c r="B95" s="30" t="s">
        <v>9</v>
      </c>
      <c r="C95" s="31"/>
      <c r="D95" s="35"/>
      <c r="E95" s="36"/>
      <c r="F95" s="42"/>
      <c r="G95" s="42"/>
      <c r="H95" s="42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86"/>
    </row>
    <row r="96" spans="1:19" x14ac:dyDescent="0.3">
      <c r="A96" s="9">
        <v>8</v>
      </c>
      <c r="B96" s="26" t="s">
        <v>79</v>
      </c>
      <c r="C96" s="27" t="s">
        <v>80</v>
      </c>
      <c r="D96" s="28" t="s">
        <v>81</v>
      </c>
      <c r="E96" s="34" t="s">
        <v>82</v>
      </c>
      <c r="F96" s="42"/>
      <c r="G96" s="42"/>
      <c r="H96" s="45"/>
      <c r="I96" s="88"/>
      <c r="J96" s="88"/>
      <c r="K96" s="88"/>
      <c r="L96" s="88"/>
      <c r="M96" s="88"/>
      <c r="N96" s="88" t="e">
        <f>VLOOKUP(M96,'Placing lookup'!$A$1:$B$39,2,FALSE)</f>
        <v>#N/A</v>
      </c>
      <c r="O96" s="89"/>
      <c r="P96" s="89"/>
      <c r="Q96" s="89"/>
      <c r="R96" s="89" t="e">
        <f>VLOOKUP(Q96,'Placing lookup'!$A$1:$B$39,2,FALSE)</f>
        <v>#N/A</v>
      </c>
      <c r="S96" s="86"/>
    </row>
    <row r="97" spans="1:19" ht="20.25" customHeight="1" x14ac:dyDescent="0.3">
      <c r="A97" s="9">
        <v>8</v>
      </c>
      <c r="B97" s="5" t="s">
        <v>154</v>
      </c>
      <c r="C97" s="1"/>
      <c r="D97" s="21" t="s">
        <v>155</v>
      </c>
      <c r="E97" s="24">
        <v>5828</v>
      </c>
      <c r="F97" s="42">
        <v>0.45069444444444445</v>
      </c>
      <c r="G97" s="46">
        <v>0.48680555555555555</v>
      </c>
      <c r="H97" s="42">
        <v>0.37222222222222223</v>
      </c>
      <c r="I97" s="65">
        <v>0</v>
      </c>
      <c r="J97" s="65">
        <v>44.94</v>
      </c>
      <c r="K97" s="65">
        <v>4</v>
      </c>
      <c r="L97" s="65">
        <v>42.59</v>
      </c>
      <c r="M97" s="65">
        <v>3</v>
      </c>
      <c r="N97" s="65">
        <f>VLOOKUP(M97,'Placing lookup'!$A$1:$B$39,2,FALSE)</f>
        <v>28</v>
      </c>
      <c r="O97" s="71">
        <v>6</v>
      </c>
      <c r="P97" s="71">
        <v>83.31</v>
      </c>
      <c r="Q97" s="71">
        <v>5</v>
      </c>
      <c r="R97" s="71">
        <f>VLOOKUP(Q97,'Placing lookup'!$A$1:$B$39,2,FALSE)</f>
        <v>26</v>
      </c>
      <c r="S97" s="86"/>
    </row>
    <row r="98" spans="1:19" ht="20.25" customHeight="1" x14ac:dyDescent="0.3">
      <c r="A98" s="9">
        <v>8</v>
      </c>
      <c r="B98" s="5" t="s">
        <v>185</v>
      </c>
      <c r="C98" s="1"/>
      <c r="D98" s="21" t="s">
        <v>186</v>
      </c>
      <c r="E98" s="24">
        <v>6851</v>
      </c>
      <c r="F98" s="42">
        <v>0.46319444444444446</v>
      </c>
      <c r="G98" s="46">
        <v>0.47986111111111102</v>
      </c>
      <c r="H98" s="42">
        <v>0.36527777777777781</v>
      </c>
      <c r="I98" s="65">
        <v>4</v>
      </c>
      <c r="J98" s="65">
        <v>47.35</v>
      </c>
      <c r="K98" s="65"/>
      <c r="L98" s="65"/>
      <c r="M98" s="65">
        <v>6</v>
      </c>
      <c r="N98" s="65">
        <f>VLOOKUP(M98,'Placing lookup'!$A$1:$B$39,2,FALSE)</f>
        <v>25</v>
      </c>
      <c r="O98" s="71">
        <v>16</v>
      </c>
      <c r="P98" s="71">
        <v>75.88</v>
      </c>
      <c r="Q98" s="71">
        <v>9</v>
      </c>
      <c r="R98" s="71">
        <f>VLOOKUP(Q98,'Placing lookup'!$A$1:$B$39,2,FALSE)</f>
        <v>22</v>
      </c>
      <c r="S98" s="86"/>
    </row>
    <row r="99" spans="1:19" ht="16.5" customHeight="1" x14ac:dyDescent="0.3">
      <c r="A99" s="9">
        <v>8</v>
      </c>
      <c r="B99" s="47" t="s">
        <v>185</v>
      </c>
      <c r="C99" s="1"/>
      <c r="D99" s="21" t="s">
        <v>187</v>
      </c>
      <c r="E99" s="24">
        <v>6168</v>
      </c>
      <c r="F99" s="42">
        <v>0.45277777777777778</v>
      </c>
      <c r="G99" s="42">
        <v>0.48819444444444399</v>
      </c>
      <c r="H99" s="42">
        <v>0.37361111111111101</v>
      </c>
      <c r="I99" s="65">
        <v>0</v>
      </c>
      <c r="J99" s="65">
        <v>43.22</v>
      </c>
      <c r="K99" s="65">
        <v>0</v>
      </c>
      <c r="L99" s="65">
        <v>34.03</v>
      </c>
      <c r="M99" s="65">
        <v>1</v>
      </c>
      <c r="N99" s="65">
        <f>VLOOKUP(M99,'Placing lookup'!$A$1:$B$39,2,FALSE)</f>
        <v>30</v>
      </c>
      <c r="O99" s="71">
        <v>0</v>
      </c>
      <c r="P99" s="71">
        <v>70.19</v>
      </c>
      <c r="Q99" s="71">
        <v>1</v>
      </c>
      <c r="R99" s="71">
        <f>VLOOKUP(Q99,'Placing lookup'!$A$1:$B$39,2,FALSE)</f>
        <v>30</v>
      </c>
      <c r="S99" s="86"/>
    </row>
    <row r="100" spans="1:19" x14ac:dyDescent="0.3">
      <c r="A100" s="9">
        <v>8</v>
      </c>
      <c r="B100" s="5" t="s">
        <v>172</v>
      </c>
      <c r="C100" s="1"/>
      <c r="D100" s="21" t="s">
        <v>173</v>
      </c>
      <c r="E100" s="24">
        <v>6926</v>
      </c>
      <c r="F100" s="42">
        <v>0.4604166666666667</v>
      </c>
      <c r="G100" s="46">
        <v>0.47847222222222202</v>
      </c>
      <c r="H100" s="42">
        <v>0.36388888888888887</v>
      </c>
      <c r="I100" s="65">
        <v>4</v>
      </c>
      <c r="J100" s="65">
        <v>49.5</v>
      </c>
      <c r="K100" s="65"/>
      <c r="L100" s="65"/>
      <c r="M100" s="65"/>
      <c r="N100" s="65" t="e">
        <f>VLOOKUP(M100,'Placing lookup'!$A$1:$B$39,2,FALSE)</f>
        <v>#N/A</v>
      </c>
      <c r="O100" s="71">
        <v>4</v>
      </c>
      <c r="P100" s="71">
        <v>77.56</v>
      </c>
      <c r="Q100" s="71">
        <v>3</v>
      </c>
      <c r="R100" s="71">
        <f>VLOOKUP(Q100,'Placing lookup'!$A$1:$B$39,2,FALSE)</f>
        <v>28</v>
      </c>
      <c r="S100" s="86"/>
    </row>
    <row r="101" spans="1:19" ht="15.75" customHeight="1" x14ac:dyDescent="0.3">
      <c r="A101" s="9">
        <v>8</v>
      </c>
      <c r="B101" s="5" t="s">
        <v>188</v>
      </c>
      <c r="C101" s="1"/>
      <c r="D101" s="21" t="s">
        <v>189</v>
      </c>
      <c r="E101" s="24">
        <v>7415</v>
      </c>
      <c r="F101" s="42">
        <v>0.45555555555555555</v>
      </c>
      <c r="G101" s="46">
        <v>0.47569444444444442</v>
      </c>
      <c r="H101" s="42">
        <v>0.3611111111111111</v>
      </c>
      <c r="I101" s="65">
        <v>4</v>
      </c>
      <c r="J101" s="65">
        <v>50.4</v>
      </c>
      <c r="K101" s="65"/>
      <c r="L101" s="65"/>
      <c r="M101" s="65"/>
      <c r="N101" s="65" t="e">
        <f>VLOOKUP(M101,'Placing lookup'!$A$1:$B$39,2,FALSE)</f>
        <v>#N/A</v>
      </c>
      <c r="O101" s="71">
        <v>32</v>
      </c>
      <c r="P101" s="71">
        <v>90.34</v>
      </c>
      <c r="Q101" s="71">
        <v>11</v>
      </c>
      <c r="R101" s="71">
        <f>VLOOKUP(Q101,'Placing lookup'!$A$1:$B$39,2,FALSE)</f>
        <v>20</v>
      </c>
      <c r="S101" s="86"/>
    </row>
    <row r="102" spans="1:19" x14ac:dyDescent="0.3">
      <c r="A102" s="9">
        <v>8</v>
      </c>
      <c r="B102" s="5" t="s">
        <v>160</v>
      </c>
      <c r="C102" s="1"/>
      <c r="D102" s="21" t="s">
        <v>190</v>
      </c>
      <c r="E102" s="24">
        <v>7225</v>
      </c>
      <c r="F102" s="42">
        <v>0.46527777777777773</v>
      </c>
      <c r="G102" s="46">
        <v>0.48125000000000001</v>
      </c>
      <c r="H102" s="42">
        <v>0.3666666666666667</v>
      </c>
      <c r="I102" s="65">
        <v>0</v>
      </c>
      <c r="J102" s="65">
        <v>44.65</v>
      </c>
      <c r="K102" s="65">
        <v>4</v>
      </c>
      <c r="L102" s="65">
        <v>35.97</v>
      </c>
      <c r="M102" s="65">
        <v>2</v>
      </c>
      <c r="N102" s="65">
        <f>VLOOKUP(M102,'Placing lookup'!$A$1:$B$39,2,FALSE)</f>
        <v>29</v>
      </c>
      <c r="O102" s="71">
        <v>8</v>
      </c>
      <c r="P102" s="71">
        <v>70.53</v>
      </c>
      <c r="Q102" s="71">
        <v>6</v>
      </c>
      <c r="R102" s="71">
        <f>VLOOKUP(Q102,'Placing lookup'!$A$1:$B$39,2,FALSE)</f>
        <v>25</v>
      </c>
      <c r="S102" s="86"/>
    </row>
    <row r="103" spans="1:19" x14ac:dyDescent="0.3">
      <c r="A103" s="9">
        <v>8</v>
      </c>
      <c r="B103" s="5" t="s">
        <v>20</v>
      </c>
      <c r="C103" s="1"/>
      <c r="D103" s="21" t="s">
        <v>191</v>
      </c>
      <c r="E103" s="23">
        <v>7598</v>
      </c>
      <c r="F103" s="42">
        <v>0.44791666666666669</v>
      </c>
      <c r="G103" s="42">
        <v>0.48541666666666666</v>
      </c>
      <c r="H103" s="42">
        <v>0.37083333333333335</v>
      </c>
      <c r="I103" s="65">
        <v>10</v>
      </c>
      <c r="J103" s="65">
        <v>59.03</v>
      </c>
      <c r="K103" s="65"/>
      <c r="L103" s="65"/>
      <c r="M103" s="65"/>
      <c r="N103" s="65" t="e">
        <f>VLOOKUP(M103,'Placing lookup'!$A$1:$B$39,2,FALSE)</f>
        <v>#N/A</v>
      </c>
      <c r="O103" s="71">
        <v>29</v>
      </c>
      <c r="P103" s="71">
        <v>89.12</v>
      </c>
      <c r="Q103" s="71">
        <v>10</v>
      </c>
      <c r="R103" s="71">
        <f>VLOOKUP(Q103,'Placing lookup'!$A$1:$B$39,2,FALSE)</f>
        <v>21</v>
      </c>
      <c r="S103" s="86"/>
    </row>
    <row r="104" spans="1:19" x14ac:dyDescent="0.3">
      <c r="A104" s="9">
        <v>8</v>
      </c>
      <c r="B104" s="5" t="s">
        <v>192</v>
      </c>
      <c r="C104" s="1"/>
      <c r="D104" s="21" t="s">
        <v>193</v>
      </c>
      <c r="E104" s="24">
        <v>6845</v>
      </c>
      <c r="F104" s="42">
        <v>0.45833333333333331</v>
      </c>
      <c r="G104" s="46">
        <v>0.4770833333333333</v>
      </c>
      <c r="H104" s="42">
        <v>0.36249999999999999</v>
      </c>
      <c r="I104" s="65" t="s">
        <v>59</v>
      </c>
      <c r="J104" s="65" t="s">
        <v>59</v>
      </c>
      <c r="K104" s="65" t="s">
        <v>59</v>
      </c>
      <c r="L104" s="65" t="s">
        <v>59</v>
      </c>
      <c r="M104" s="65" t="s">
        <v>59</v>
      </c>
      <c r="N104" s="65">
        <f>VLOOKUP(M104,'Placing lookup'!$A$1:$B$39,2,FALSE)</f>
        <v>0</v>
      </c>
      <c r="O104" s="71" t="s">
        <v>129</v>
      </c>
      <c r="P104" s="71"/>
      <c r="Q104" s="71"/>
      <c r="R104" s="71" t="e">
        <f>VLOOKUP(Q104,'Placing lookup'!$A$1:$B$39,2,FALSE)</f>
        <v>#N/A</v>
      </c>
      <c r="S104" s="86"/>
    </row>
    <row r="105" spans="1:19" ht="20.25" customHeight="1" x14ac:dyDescent="0.3">
      <c r="A105" s="9">
        <v>8</v>
      </c>
      <c r="B105" s="5" t="s">
        <v>22</v>
      </c>
      <c r="C105" s="1"/>
      <c r="D105" s="21" t="s">
        <v>165</v>
      </c>
      <c r="E105" s="24">
        <v>6535</v>
      </c>
      <c r="F105" s="42">
        <v>0.45069444444444445</v>
      </c>
      <c r="G105" s="46">
        <v>0.48680555555555555</v>
      </c>
      <c r="H105" s="42">
        <v>0.37222222222222223</v>
      </c>
      <c r="I105" s="65" t="s">
        <v>129</v>
      </c>
      <c r="J105" s="65" t="s">
        <v>129</v>
      </c>
      <c r="K105" s="65" t="s">
        <v>129</v>
      </c>
      <c r="L105" s="65" t="s">
        <v>129</v>
      </c>
      <c r="M105" s="65" t="s">
        <v>129</v>
      </c>
      <c r="N105" s="65" t="e">
        <f>VLOOKUP(M105,'Placing lookup'!$A$1:$B$39,2,FALSE)</f>
        <v>#N/A</v>
      </c>
      <c r="O105" s="71" t="s">
        <v>129</v>
      </c>
      <c r="P105" s="71"/>
      <c r="Q105" s="71"/>
      <c r="R105" s="71" t="e">
        <f>VLOOKUP(Q105,'Placing lookup'!$A$1:$B$39,2,FALSE)</f>
        <v>#N/A</v>
      </c>
      <c r="S105" s="86"/>
    </row>
    <row r="106" spans="1:19" ht="20.25" customHeight="1" x14ac:dyDescent="0.3">
      <c r="A106" s="9">
        <v>8</v>
      </c>
      <c r="B106" s="5" t="s">
        <v>22</v>
      </c>
      <c r="C106" s="1"/>
      <c r="D106" s="21" t="s">
        <v>175</v>
      </c>
      <c r="E106" s="24">
        <v>7087</v>
      </c>
      <c r="F106" s="42">
        <v>0.46319444444444446</v>
      </c>
      <c r="G106" s="46">
        <v>0.47986111111111102</v>
      </c>
      <c r="H106" s="42">
        <v>0.36527777777777781</v>
      </c>
      <c r="I106" s="65" t="s">
        <v>129</v>
      </c>
      <c r="J106" s="65" t="s">
        <v>129</v>
      </c>
      <c r="K106" s="65" t="s">
        <v>129</v>
      </c>
      <c r="L106" s="65" t="s">
        <v>129</v>
      </c>
      <c r="M106" s="65" t="s">
        <v>129</v>
      </c>
      <c r="N106" s="65" t="e">
        <f>VLOOKUP(M106,'Placing lookup'!$A$1:$B$39,2,FALSE)</f>
        <v>#N/A</v>
      </c>
      <c r="O106" s="71" t="s">
        <v>129</v>
      </c>
      <c r="P106" s="71"/>
      <c r="Q106" s="71"/>
      <c r="R106" s="71" t="e">
        <f>VLOOKUP(Q106,'Placing lookup'!$A$1:$B$39,2,FALSE)</f>
        <v>#N/A</v>
      </c>
      <c r="S106" s="86"/>
    </row>
    <row r="107" spans="1:19" ht="16.5" customHeight="1" x14ac:dyDescent="0.3">
      <c r="A107" s="9">
        <v>8</v>
      </c>
      <c r="B107" s="47" t="s">
        <v>166</v>
      </c>
      <c r="C107" s="1"/>
      <c r="D107" s="21" t="s">
        <v>194</v>
      </c>
      <c r="E107" s="24">
        <v>6370</v>
      </c>
      <c r="F107" s="42">
        <v>0.45277777777777778</v>
      </c>
      <c r="G107" s="42">
        <v>0.48819444444444399</v>
      </c>
      <c r="H107" s="42">
        <v>0.37361111111111101</v>
      </c>
      <c r="I107" s="65">
        <v>0</v>
      </c>
      <c r="J107" s="65">
        <v>44.31</v>
      </c>
      <c r="K107" s="65">
        <v>8</v>
      </c>
      <c r="L107" s="65">
        <v>37</v>
      </c>
      <c r="M107" s="65">
        <v>4</v>
      </c>
      <c r="N107" s="65">
        <f>VLOOKUP(M107,'Placing lookup'!$A$1:$B$39,2,FALSE)</f>
        <v>27</v>
      </c>
      <c r="O107" s="71">
        <v>12</v>
      </c>
      <c r="P107" s="71">
        <v>75.19</v>
      </c>
      <c r="Q107" s="71">
        <v>8</v>
      </c>
      <c r="R107" s="71">
        <f>VLOOKUP(Q107,'Placing lookup'!$A$1:$B$39,2,FALSE)</f>
        <v>23</v>
      </c>
      <c r="S107" s="86"/>
    </row>
    <row r="108" spans="1:19" x14ac:dyDescent="0.3">
      <c r="A108" s="9">
        <v>8</v>
      </c>
      <c r="B108" s="5" t="s">
        <v>168</v>
      </c>
      <c r="C108" s="1"/>
      <c r="D108" s="21" t="s">
        <v>169</v>
      </c>
      <c r="E108" s="24">
        <v>7059</v>
      </c>
      <c r="F108" s="42">
        <v>0.4604166666666667</v>
      </c>
      <c r="G108" s="46">
        <v>0.47847222222222202</v>
      </c>
      <c r="H108" s="42">
        <v>0.36388888888888887</v>
      </c>
      <c r="I108" s="65">
        <v>1</v>
      </c>
      <c r="J108" s="65">
        <v>53.53</v>
      </c>
      <c r="K108" s="65"/>
      <c r="L108" s="65"/>
      <c r="M108" s="65">
        <v>5</v>
      </c>
      <c r="N108" s="65">
        <f>VLOOKUP(M108,'Placing lookup'!$A$1:$B$39,2,FALSE)</f>
        <v>26</v>
      </c>
      <c r="O108" s="71">
        <v>5</v>
      </c>
      <c r="P108" s="71">
        <v>80.97</v>
      </c>
      <c r="Q108" s="71">
        <v>4</v>
      </c>
      <c r="R108" s="71">
        <f>VLOOKUP(Q108,'Placing lookup'!$A$1:$B$39,2,FALSE)</f>
        <v>27</v>
      </c>
      <c r="S108" s="86"/>
    </row>
    <row r="109" spans="1:19" ht="15.75" customHeight="1" x14ac:dyDescent="0.3">
      <c r="A109" s="9">
        <v>8</v>
      </c>
      <c r="B109" s="5" t="s">
        <v>195</v>
      </c>
      <c r="C109" s="1"/>
      <c r="D109" s="21" t="s">
        <v>196</v>
      </c>
      <c r="E109" s="24">
        <v>6968</v>
      </c>
      <c r="F109" s="42">
        <v>0.45555555555555555</v>
      </c>
      <c r="G109" s="46">
        <v>0.47569444444444442</v>
      </c>
      <c r="H109" s="42">
        <v>0.3611111111111111</v>
      </c>
      <c r="I109" s="65">
        <v>5</v>
      </c>
      <c r="J109" s="65">
        <v>53.35</v>
      </c>
      <c r="K109" s="65"/>
      <c r="L109" s="65"/>
      <c r="M109" s="65"/>
      <c r="N109" s="65" t="e">
        <f>VLOOKUP(M109,'Placing lookup'!$A$1:$B$39,2,FALSE)</f>
        <v>#N/A</v>
      </c>
      <c r="O109" s="71">
        <v>4</v>
      </c>
      <c r="P109" s="71">
        <v>74</v>
      </c>
      <c r="Q109" s="71">
        <v>2</v>
      </c>
      <c r="R109" s="71">
        <f>VLOOKUP(Q109,'Placing lookup'!$A$1:$B$39,2,FALSE)</f>
        <v>29</v>
      </c>
      <c r="S109" s="86"/>
    </row>
    <row r="110" spans="1:19" ht="15" thickBot="1" x14ac:dyDescent="0.35">
      <c r="A110" s="9">
        <v>8</v>
      </c>
      <c r="B110" s="5" t="s">
        <v>197</v>
      </c>
      <c r="C110" s="1"/>
      <c r="D110" s="21" t="s">
        <v>198</v>
      </c>
      <c r="E110" s="24">
        <v>7377</v>
      </c>
      <c r="F110" s="42">
        <v>0.46527777777777773</v>
      </c>
      <c r="G110" s="46">
        <v>0.48125000000000001</v>
      </c>
      <c r="H110" s="42">
        <v>0.3666666666666667</v>
      </c>
      <c r="I110" s="65">
        <v>4</v>
      </c>
      <c r="J110" s="65">
        <v>50.09</v>
      </c>
      <c r="K110" s="65"/>
      <c r="L110" s="65"/>
      <c r="M110" s="65"/>
      <c r="N110" s="65" t="e">
        <f>VLOOKUP(M110,'Placing lookup'!$A$1:$B$39,2,FALSE)</f>
        <v>#N/A</v>
      </c>
      <c r="O110" s="71">
        <v>9</v>
      </c>
      <c r="P110" s="71">
        <v>78.87</v>
      </c>
      <c r="Q110" s="71">
        <v>7</v>
      </c>
      <c r="R110" s="71">
        <f>VLOOKUP(Q110,'Placing lookup'!$A$1:$B$39,2,FALSE)</f>
        <v>24</v>
      </c>
      <c r="S110" s="86"/>
    </row>
    <row r="111" spans="1:19" ht="19.5" customHeight="1" thickBot="1" x14ac:dyDescent="0.35">
      <c r="A111" s="9">
        <v>9</v>
      </c>
      <c r="B111" s="30" t="s">
        <v>7</v>
      </c>
      <c r="C111" s="31"/>
      <c r="D111" s="35"/>
      <c r="E111" s="36"/>
      <c r="G111" s="42"/>
      <c r="H111" s="42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86"/>
    </row>
    <row r="112" spans="1:19" x14ac:dyDescent="0.3">
      <c r="A112" s="9">
        <v>9</v>
      </c>
      <c r="B112" s="26" t="s">
        <v>79</v>
      </c>
      <c r="C112" s="27" t="s">
        <v>80</v>
      </c>
      <c r="D112" s="28" t="s">
        <v>81</v>
      </c>
      <c r="E112" s="34" t="s">
        <v>82</v>
      </c>
      <c r="F112" s="42"/>
      <c r="G112" s="42"/>
      <c r="H112" s="45"/>
      <c r="I112" s="88"/>
      <c r="J112" s="88"/>
      <c r="K112" s="88"/>
      <c r="L112" s="88"/>
      <c r="M112" s="88"/>
      <c r="N112" s="88" t="e">
        <f>VLOOKUP(M112,'Placing lookup'!$A$1:$B$39,2,FALSE)</f>
        <v>#N/A</v>
      </c>
      <c r="O112" s="89"/>
      <c r="P112" s="89"/>
      <c r="Q112" s="89"/>
      <c r="R112" s="89" t="e">
        <f>VLOOKUP(Q112,'Placing lookup'!$A$1:$B$39,2,FALSE)</f>
        <v>#N/A</v>
      </c>
      <c r="S112" s="86"/>
    </row>
    <row r="113" spans="1:19" ht="20.25" customHeight="1" x14ac:dyDescent="0.3">
      <c r="A113" s="9">
        <v>9</v>
      </c>
      <c r="B113" s="5" t="s">
        <v>172</v>
      </c>
      <c r="C113" s="1"/>
      <c r="D113" s="21" t="s">
        <v>173</v>
      </c>
      <c r="E113" s="24">
        <v>6926</v>
      </c>
      <c r="F113" s="42">
        <v>0.45069444444444445</v>
      </c>
      <c r="G113" s="46">
        <v>0.48680555555555555</v>
      </c>
      <c r="H113" s="42">
        <v>0.37222222222222223</v>
      </c>
      <c r="I113" s="65">
        <v>0</v>
      </c>
      <c r="J113" s="65">
        <v>37.78</v>
      </c>
      <c r="K113" s="65">
        <v>4</v>
      </c>
      <c r="L113" s="65">
        <v>40.28</v>
      </c>
      <c r="M113" s="65">
        <v>2</v>
      </c>
      <c r="N113" s="65">
        <f>VLOOKUP(M113,'Placing lookup'!$A$1:$B$39,2,FALSE)</f>
        <v>29</v>
      </c>
      <c r="O113" s="71">
        <v>4</v>
      </c>
      <c r="P113" s="71">
        <v>65</v>
      </c>
      <c r="Q113" s="71">
        <v>2</v>
      </c>
      <c r="R113" s="71">
        <f>VLOOKUP(Q113,'Placing lookup'!$A$1:$B$39,2,FALSE)</f>
        <v>29</v>
      </c>
      <c r="S113" s="86"/>
    </row>
    <row r="114" spans="1:19" ht="20.25" customHeight="1" x14ac:dyDescent="0.3">
      <c r="A114" s="9">
        <v>9</v>
      </c>
      <c r="B114" s="5" t="s">
        <v>18</v>
      </c>
      <c r="C114" s="1"/>
      <c r="D114" s="21" t="s">
        <v>174</v>
      </c>
      <c r="E114" s="24">
        <v>6532</v>
      </c>
      <c r="F114" s="42">
        <v>0.46319444444444446</v>
      </c>
      <c r="G114" s="46">
        <v>0.47986111111111102</v>
      </c>
      <c r="H114" s="42">
        <v>0.36527777777777781</v>
      </c>
      <c r="I114" s="65">
        <v>8</v>
      </c>
      <c r="J114" s="65">
        <v>58.72</v>
      </c>
      <c r="K114" s="65"/>
      <c r="L114" s="65"/>
      <c r="M114" s="65">
        <v>4</v>
      </c>
      <c r="N114" s="65">
        <f>VLOOKUP(M114,'Placing lookup'!$A$1:$B$39,2,FALSE)</f>
        <v>27</v>
      </c>
      <c r="O114" s="71" t="s">
        <v>59</v>
      </c>
      <c r="P114" s="71" t="s">
        <v>59</v>
      </c>
      <c r="Q114" s="71" t="s">
        <v>59</v>
      </c>
      <c r="R114" s="71">
        <f>VLOOKUP(Q114,'Placing lookup'!$A$1:$B$39,2,FALSE)</f>
        <v>0</v>
      </c>
      <c r="S114" s="86"/>
    </row>
    <row r="115" spans="1:19" ht="16.5" customHeight="1" x14ac:dyDescent="0.3">
      <c r="A115" s="9">
        <v>9</v>
      </c>
      <c r="B115" s="47" t="s">
        <v>22</v>
      </c>
      <c r="C115" s="1"/>
      <c r="D115" s="21" t="s">
        <v>175</v>
      </c>
      <c r="E115" s="24">
        <v>7087</v>
      </c>
      <c r="F115" s="42">
        <v>0.45277777777777778</v>
      </c>
      <c r="G115" s="42">
        <v>0.48819444444444399</v>
      </c>
      <c r="H115" s="42">
        <v>0.37361111111111101</v>
      </c>
      <c r="I115" s="65">
        <v>4</v>
      </c>
      <c r="J115" s="65">
        <v>35</v>
      </c>
      <c r="K115" s="65"/>
      <c r="L115" s="65"/>
      <c r="M115" s="65">
        <v>3</v>
      </c>
      <c r="N115" s="65">
        <f>VLOOKUP(M115,'Placing lookup'!$A$1:$B$39,2,FALSE)</f>
        <v>28</v>
      </c>
      <c r="O115" s="71">
        <v>12</v>
      </c>
      <c r="P115" s="71">
        <v>55.91</v>
      </c>
      <c r="Q115" s="71">
        <v>3</v>
      </c>
      <c r="R115" s="71">
        <f>VLOOKUP(Q115,'Placing lookup'!$A$1:$B$39,2,FALSE)</f>
        <v>28</v>
      </c>
      <c r="S115" s="86"/>
    </row>
    <row r="116" spans="1:19" x14ac:dyDescent="0.3">
      <c r="A116" s="9">
        <v>9</v>
      </c>
      <c r="B116" s="5" t="s">
        <v>170</v>
      </c>
      <c r="C116" s="1"/>
      <c r="D116" s="21" t="s">
        <v>176</v>
      </c>
      <c r="E116" s="24">
        <v>7463</v>
      </c>
      <c r="F116" s="42">
        <v>0.4604166666666667</v>
      </c>
      <c r="G116" s="46">
        <v>0.47847222222222202</v>
      </c>
      <c r="H116" s="42">
        <v>0.36388888888888887</v>
      </c>
      <c r="I116" s="65">
        <v>0</v>
      </c>
      <c r="J116" s="65">
        <v>38.82</v>
      </c>
      <c r="K116" s="65">
        <v>0</v>
      </c>
      <c r="L116" s="65">
        <v>37.630000000000003</v>
      </c>
      <c r="M116" s="65">
        <v>1</v>
      </c>
      <c r="N116" s="65">
        <f>VLOOKUP(M116,'Placing lookup'!$A$1:$B$39,2,FALSE)</f>
        <v>30</v>
      </c>
      <c r="O116" s="71">
        <v>4</v>
      </c>
      <c r="P116" s="71">
        <v>58.46</v>
      </c>
      <c r="Q116" s="71">
        <v>1</v>
      </c>
      <c r="R116" s="71">
        <f>VLOOKUP(Q116,'Placing lookup'!$A$1:$B$39,2,FALSE)</f>
        <v>30</v>
      </c>
      <c r="S116" s="86"/>
    </row>
  </sheetData>
  <mergeCells count="14">
    <mergeCell ref="I1:M1"/>
    <mergeCell ref="O1:Q1"/>
    <mergeCell ref="I39:R39"/>
    <mergeCell ref="B2:E2"/>
    <mergeCell ref="I95:R95"/>
    <mergeCell ref="I111:R111"/>
    <mergeCell ref="I13:R13"/>
    <mergeCell ref="I19:R19"/>
    <mergeCell ref="I23:R23"/>
    <mergeCell ref="I27:R27"/>
    <mergeCell ref="I58:R58"/>
    <mergeCell ref="I81:R81"/>
    <mergeCell ref="I3:R3"/>
    <mergeCell ref="I8:S8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63"/>
  <sheetViews>
    <sheetView workbookViewId="0">
      <selection activeCell="I66" sqref="I66:N66"/>
    </sheetView>
  </sheetViews>
  <sheetFormatPr defaultRowHeight="14.4" x14ac:dyDescent="0.3"/>
  <cols>
    <col min="1" max="1" width="4.109375" style="9" customWidth="1"/>
    <col min="2" max="2" width="24.5546875" customWidth="1"/>
    <col min="3" max="3" width="21.109375" hidden="1" customWidth="1"/>
    <col min="4" max="4" width="25" hidden="1" customWidth="1"/>
    <col min="5" max="5" width="5.5546875" style="4" customWidth="1"/>
    <col min="6" max="7" width="8" style="4" hidden="1" customWidth="1"/>
    <col min="8" max="8" width="6.109375" style="4" hidden="1" customWidth="1"/>
    <col min="9" max="10" width="7" style="69" customWidth="1"/>
    <col min="11" max="12" width="4.6640625" style="69" customWidth="1"/>
    <col min="13" max="13" width="7.109375" style="69" customWidth="1"/>
    <col min="14" max="14" width="9.109375" style="69"/>
    <col min="15" max="15" width="7.33203125" style="66" customWidth="1"/>
    <col min="16" max="16" width="7" style="66" customWidth="1"/>
    <col min="17" max="17" width="7.109375" style="66" customWidth="1"/>
    <col min="18" max="18" width="4.6640625" style="66" customWidth="1"/>
    <col min="19" max="20" width="9.109375" style="66"/>
    <col min="21" max="22" width="8.6640625" style="72" customWidth="1"/>
    <col min="23" max="23" width="7.44140625" style="72" customWidth="1"/>
    <col min="24" max="24" width="9.109375" style="72"/>
    <col min="25" max="25" width="6.5546875" customWidth="1"/>
    <col min="26" max="26" width="12.6640625" customWidth="1"/>
    <col min="27" max="27" width="22.6640625" customWidth="1"/>
  </cols>
  <sheetData>
    <row r="1" spans="1:27" ht="60" customHeight="1" x14ac:dyDescent="0.3">
      <c r="B1" s="2" t="s">
        <v>34</v>
      </c>
      <c r="E1" s="41"/>
      <c r="F1" s="4" t="s">
        <v>42</v>
      </c>
      <c r="G1" s="4" t="s">
        <v>43</v>
      </c>
      <c r="H1" s="4" t="s">
        <v>43</v>
      </c>
      <c r="I1" s="131" t="s">
        <v>46</v>
      </c>
      <c r="J1" s="131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</row>
    <row r="2" spans="1:27" ht="60" customHeight="1" x14ac:dyDescent="0.35">
      <c r="B2" s="2"/>
      <c r="E2" s="41"/>
      <c r="I2" s="119" t="s">
        <v>44</v>
      </c>
      <c r="J2" s="120"/>
      <c r="K2" s="120"/>
      <c r="L2" s="120"/>
      <c r="M2" s="121"/>
      <c r="N2" s="74"/>
      <c r="O2" s="122" t="s">
        <v>85</v>
      </c>
      <c r="P2" s="123"/>
      <c r="Q2" s="123"/>
      <c r="R2" s="123"/>
      <c r="S2" s="124"/>
      <c r="T2" s="82"/>
      <c r="U2" s="125" t="s">
        <v>50</v>
      </c>
      <c r="V2" s="126"/>
      <c r="W2" s="127"/>
      <c r="X2" s="73"/>
      <c r="Y2" s="52" t="s">
        <v>52</v>
      </c>
      <c r="Z2" s="75" t="s">
        <v>51</v>
      </c>
    </row>
    <row r="3" spans="1:27" ht="60" customHeight="1" thickBot="1" x14ac:dyDescent="0.4">
      <c r="A3" s="9" t="s">
        <v>53</v>
      </c>
      <c r="B3" s="115" t="s">
        <v>41</v>
      </c>
      <c r="C3" s="115"/>
      <c r="D3" s="115"/>
      <c r="E3" s="115"/>
      <c r="F3" s="4" t="s">
        <v>44</v>
      </c>
      <c r="G3" s="4" t="s">
        <v>58</v>
      </c>
      <c r="H3" s="4" t="s">
        <v>45</v>
      </c>
      <c r="I3" s="67" t="s">
        <v>47</v>
      </c>
      <c r="J3" s="67" t="s">
        <v>75</v>
      </c>
      <c r="K3" s="67" t="s">
        <v>48</v>
      </c>
      <c r="L3" s="67" t="s">
        <v>76</v>
      </c>
      <c r="M3" s="67" t="s">
        <v>49</v>
      </c>
      <c r="N3" s="67" t="s">
        <v>60</v>
      </c>
      <c r="O3" s="64" t="s">
        <v>47</v>
      </c>
      <c r="P3" s="64" t="s">
        <v>75</v>
      </c>
      <c r="Q3" s="64" t="s">
        <v>48</v>
      </c>
      <c r="R3" s="64" t="s">
        <v>76</v>
      </c>
      <c r="S3" s="64" t="s">
        <v>49</v>
      </c>
      <c r="T3" s="64" t="s">
        <v>60</v>
      </c>
      <c r="U3" s="70" t="s">
        <v>78</v>
      </c>
      <c r="V3" s="70" t="s">
        <v>77</v>
      </c>
      <c r="W3" s="70" t="s">
        <v>49</v>
      </c>
      <c r="X3" s="70" t="s">
        <v>61</v>
      </c>
      <c r="Y3" s="51" t="s">
        <v>52</v>
      </c>
      <c r="Z3" s="75" t="s">
        <v>51</v>
      </c>
      <c r="AA3" s="84" t="s">
        <v>74</v>
      </c>
    </row>
    <row r="4" spans="1:27" ht="16.2" thickBot="1" x14ac:dyDescent="0.35">
      <c r="A4" s="9">
        <v>1</v>
      </c>
      <c r="B4" s="30" t="s">
        <v>12</v>
      </c>
      <c r="C4" s="31"/>
      <c r="D4" s="32"/>
      <c r="E4" s="33"/>
      <c r="I4" s="128" t="s">
        <v>12</v>
      </c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30"/>
    </row>
    <row r="5" spans="1:27" x14ac:dyDescent="0.3">
      <c r="A5" s="9">
        <v>1</v>
      </c>
      <c r="B5" s="26"/>
      <c r="C5" s="27"/>
      <c r="D5" s="28"/>
      <c r="E5" s="34"/>
      <c r="F5" s="42">
        <v>0.4680555555555555</v>
      </c>
      <c r="G5" s="46">
        <v>0.48263888888888901</v>
      </c>
      <c r="H5" s="42">
        <v>0.36805555555555558</v>
      </c>
      <c r="I5" s="68"/>
      <c r="J5" s="68"/>
      <c r="K5" s="68"/>
      <c r="L5" s="68"/>
      <c r="M5" s="68"/>
      <c r="N5" s="68"/>
      <c r="O5" s="65"/>
      <c r="P5" s="65"/>
      <c r="Q5" s="65"/>
      <c r="R5" s="65"/>
      <c r="S5" s="65"/>
      <c r="T5" s="65"/>
      <c r="U5" s="71"/>
      <c r="V5" s="71"/>
      <c r="W5" s="71"/>
      <c r="X5" s="71"/>
      <c r="Y5" s="50"/>
      <c r="Z5" s="50"/>
    </row>
    <row r="6" spans="1:27" ht="20.25" customHeight="1" x14ac:dyDescent="0.3">
      <c r="A6" s="9">
        <v>1</v>
      </c>
      <c r="B6" s="5"/>
      <c r="C6" s="1"/>
      <c r="D6" s="21"/>
      <c r="E6" s="24"/>
      <c r="F6" s="42">
        <v>0.45069444444444445</v>
      </c>
      <c r="G6" s="46">
        <v>0.48680555555555555</v>
      </c>
      <c r="H6" s="42">
        <v>0.37222222222222223</v>
      </c>
      <c r="I6" s="68"/>
      <c r="J6" s="68"/>
      <c r="K6" s="68"/>
      <c r="L6" s="68"/>
      <c r="M6" s="68"/>
      <c r="N6" s="68"/>
      <c r="O6" s="65"/>
      <c r="P6" s="65"/>
      <c r="Q6" s="65"/>
      <c r="R6" s="65"/>
      <c r="S6" s="65"/>
      <c r="T6" s="65"/>
      <c r="U6" s="71"/>
      <c r="V6" s="71"/>
      <c r="W6" s="71"/>
      <c r="X6" s="71"/>
      <c r="Y6" s="50"/>
      <c r="Z6" s="50"/>
    </row>
    <row r="7" spans="1:27" ht="20.25" customHeight="1" x14ac:dyDescent="0.3">
      <c r="A7" s="9">
        <v>1</v>
      </c>
      <c r="B7" s="5"/>
      <c r="C7" s="1"/>
      <c r="D7" s="21"/>
      <c r="E7" s="24"/>
      <c r="F7" s="42">
        <v>0.46319444444444446</v>
      </c>
      <c r="G7" s="46">
        <v>0.47986111111111102</v>
      </c>
      <c r="H7" s="42">
        <v>0.36527777777777781</v>
      </c>
      <c r="I7" s="68"/>
      <c r="J7" s="68"/>
      <c r="K7" s="68"/>
      <c r="L7" s="68"/>
      <c r="M7" s="68"/>
      <c r="N7" s="68"/>
      <c r="O7" s="65"/>
      <c r="P7" s="65"/>
      <c r="Q7" s="65"/>
      <c r="R7" s="65"/>
      <c r="S7" s="65"/>
      <c r="T7" s="65"/>
      <c r="U7" s="71"/>
      <c r="V7" s="71"/>
      <c r="W7" s="71"/>
      <c r="X7" s="71"/>
      <c r="Y7" s="50"/>
      <c r="Z7" s="50"/>
    </row>
    <row r="8" spans="1:27" ht="16.5" customHeight="1" x14ac:dyDescent="0.3">
      <c r="A8" s="9">
        <v>1</v>
      </c>
      <c r="B8" s="47"/>
      <c r="C8" s="1"/>
      <c r="D8" s="21"/>
      <c r="E8" s="24"/>
      <c r="F8" s="42">
        <v>0.45277777777777778</v>
      </c>
      <c r="G8" s="42">
        <v>0.48819444444444399</v>
      </c>
      <c r="H8" s="42">
        <v>0.37361111111111101</v>
      </c>
      <c r="I8" s="68"/>
      <c r="J8" s="68"/>
      <c r="K8" s="68"/>
      <c r="L8" s="68"/>
      <c r="M8" s="68"/>
      <c r="N8" s="68"/>
      <c r="O8" s="65"/>
      <c r="P8" s="65"/>
      <c r="Q8" s="65"/>
      <c r="R8" s="65"/>
      <c r="S8" s="65"/>
      <c r="T8" s="65"/>
      <c r="U8" s="71"/>
      <c r="V8" s="71"/>
      <c r="W8" s="71"/>
      <c r="X8" s="71"/>
      <c r="Y8" s="50"/>
      <c r="Z8" s="50"/>
    </row>
    <row r="9" spans="1:27" x14ac:dyDescent="0.3">
      <c r="A9" s="9">
        <v>1</v>
      </c>
      <c r="B9" s="5"/>
      <c r="C9" s="1"/>
      <c r="D9" s="21"/>
      <c r="E9" s="24"/>
      <c r="F9" s="42">
        <v>0.4604166666666667</v>
      </c>
      <c r="G9" s="46">
        <v>0.47847222222222202</v>
      </c>
      <c r="H9" s="42">
        <v>0.36388888888888887</v>
      </c>
      <c r="I9" s="68"/>
      <c r="J9" s="68"/>
      <c r="K9" s="68"/>
      <c r="L9" s="68"/>
      <c r="M9" s="68"/>
      <c r="N9" s="68"/>
      <c r="O9" s="65"/>
      <c r="P9" s="65"/>
      <c r="Q9" s="65"/>
      <c r="R9" s="65"/>
      <c r="S9" s="65"/>
      <c r="T9" s="65"/>
      <c r="U9" s="71"/>
      <c r="V9" s="71"/>
      <c r="W9" s="71"/>
      <c r="X9" s="71"/>
      <c r="Y9" s="50"/>
      <c r="Z9" s="50"/>
    </row>
    <row r="10" spans="1:27" ht="15.75" customHeight="1" x14ac:dyDescent="0.3">
      <c r="A10" s="9">
        <v>1</v>
      </c>
      <c r="B10" s="5"/>
      <c r="C10" s="1"/>
      <c r="D10" s="21"/>
      <c r="E10" s="24"/>
      <c r="F10" s="42">
        <v>0.45555555555555555</v>
      </c>
      <c r="G10" s="46">
        <v>0.47569444444444442</v>
      </c>
      <c r="H10" s="42">
        <v>0.3611111111111111</v>
      </c>
      <c r="I10" s="68"/>
      <c r="J10" s="68"/>
      <c r="K10" s="68"/>
      <c r="L10" s="68"/>
      <c r="M10" s="68"/>
      <c r="N10" s="68"/>
      <c r="O10" s="65"/>
      <c r="P10" s="65"/>
      <c r="Q10" s="65"/>
      <c r="R10" s="65"/>
      <c r="S10" s="65"/>
      <c r="T10" s="65"/>
      <c r="U10" s="71"/>
      <c r="V10" s="71"/>
      <c r="W10" s="71"/>
      <c r="X10" s="71"/>
      <c r="Y10" s="50"/>
      <c r="Z10" s="50"/>
    </row>
    <row r="11" spans="1:27" x14ac:dyDescent="0.3">
      <c r="A11" s="9">
        <v>1</v>
      </c>
      <c r="B11" s="5"/>
      <c r="C11" s="1"/>
      <c r="D11" s="21"/>
      <c r="E11" s="24"/>
      <c r="F11" s="42">
        <v>0.46527777777777773</v>
      </c>
      <c r="G11" s="46">
        <v>0.48125000000000001</v>
      </c>
      <c r="H11" s="42">
        <v>0.3666666666666667</v>
      </c>
      <c r="I11" s="68"/>
      <c r="J11" s="68"/>
      <c r="K11" s="68"/>
      <c r="L11" s="68"/>
      <c r="M11" s="68"/>
      <c r="N11" s="68"/>
      <c r="O11" s="65"/>
      <c r="P11" s="65"/>
      <c r="Q11" s="65"/>
      <c r="R11" s="65"/>
      <c r="S11" s="65"/>
      <c r="T11" s="65"/>
      <c r="U11" s="71"/>
      <c r="V11" s="71"/>
      <c r="W11" s="71"/>
      <c r="X11" s="71"/>
      <c r="Y11" s="50"/>
      <c r="Z11" s="50"/>
    </row>
    <row r="12" spans="1:27" x14ac:dyDescent="0.3">
      <c r="A12" s="9">
        <v>1</v>
      </c>
      <c r="B12" s="5"/>
      <c r="C12" s="1"/>
      <c r="D12" s="21"/>
      <c r="E12" s="23"/>
      <c r="F12" s="42">
        <v>0.44791666666666669</v>
      </c>
      <c r="G12" s="42">
        <v>0.48541666666666666</v>
      </c>
      <c r="H12" s="42">
        <v>0.37083333333333335</v>
      </c>
      <c r="I12" s="68"/>
      <c r="J12" s="68"/>
      <c r="K12" s="68"/>
      <c r="L12" s="68"/>
      <c r="M12" s="68"/>
      <c r="N12" s="68"/>
      <c r="O12" s="65"/>
      <c r="P12" s="65"/>
      <c r="Q12" s="65"/>
      <c r="R12" s="65"/>
      <c r="S12" s="65"/>
      <c r="T12" s="65"/>
      <c r="U12" s="71"/>
      <c r="V12" s="71"/>
      <c r="W12" s="71"/>
      <c r="X12" s="71"/>
      <c r="Y12" s="50"/>
      <c r="Z12" s="50"/>
    </row>
    <row r="13" spans="1:27" ht="15" thickBot="1" x14ac:dyDescent="0.35">
      <c r="A13" s="9">
        <v>1</v>
      </c>
      <c r="B13" s="5"/>
      <c r="C13" s="1"/>
      <c r="D13" s="21"/>
      <c r="E13" s="24"/>
      <c r="F13" s="42">
        <v>0.45833333333333331</v>
      </c>
      <c r="G13" s="46">
        <v>0.4770833333333333</v>
      </c>
      <c r="H13" s="42">
        <v>0.36249999999999999</v>
      </c>
      <c r="I13" s="68"/>
      <c r="J13" s="68"/>
      <c r="K13" s="68"/>
      <c r="L13" s="68"/>
      <c r="M13" s="68"/>
      <c r="N13" s="68"/>
      <c r="O13" s="65"/>
      <c r="P13" s="65"/>
      <c r="Q13" s="65"/>
      <c r="R13" s="65"/>
      <c r="S13" s="65"/>
      <c r="T13" s="65"/>
      <c r="U13" s="71"/>
      <c r="V13" s="71"/>
      <c r="W13" s="71"/>
      <c r="X13" s="71"/>
      <c r="Y13" s="50"/>
      <c r="Z13" s="50"/>
    </row>
    <row r="14" spans="1:27" ht="16.2" thickBot="1" x14ac:dyDescent="0.35">
      <c r="A14" s="9">
        <v>2</v>
      </c>
      <c r="B14" s="30" t="s">
        <v>11</v>
      </c>
      <c r="C14" s="31"/>
      <c r="D14" s="35"/>
      <c r="E14" s="36"/>
      <c r="I14" s="128" t="s">
        <v>11</v>
      </c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30"/>
    </row>
    <row r="15" spans="1:27" x14ac:dyDescent="0.3">
      <c r="A15" s="9">
        <v>2</v>
      </c>
      <c r="B15" s="26"/>
      <c r="C15" s="27"/>
      <c r="D15" s="28"/>
      <c r="E15" s="34"/>
      <c r="F15" s="42">
        <v>0.41319444444444442</v>
      </c>
      <c r="G15" s="42">
        <v>0.45902777777777781</v>
      </c>
      <c r="H15" s="42">
        <v>0.34583333333333338</v>
      </c>
      <c r="I15" s="68"/>
      <c r="J15" s="68"/>
      <c r="K15" s="68"/>
      <c r="L15" s="68"/>
      <c r="M15" s="68"/>
      <c r="N15" s="68"/>
      <c r="O15" s="65"/>
      <c r="P15" s="65"/>
      <c r="Q15" s="65"/>
      <c r="R15" s="65"/>
      <c r="S15" s="65"/>
      <c r="T15" s="65"/>
      <c r="U15" s="71"/>
      <c r="V15" s="71"/>
      <c r="W15" s="71"/>
      <c r="X15" s="71"/>
      <c r="Y15" s="50"/>
      <c r="Z15" s="50"/>
    </row>
    <row r="16" spans="1:27" ht="20.25" customHeight="1" x14ac:dyDescent="0.3">
      <c r="A16" s="9">
        <v>2</v>
      </c>
      <c r="B16" s="47"/>
      <c r="C16" s="1"/>
      <c r="D16" s="21"/>
      <c r="E16" s="23"/>
      <c r="F16" s="42">
        <v>0.42430555555555555</v>
      </c>
      <c r="G16" s="42">
        <v>0.45208333333333334</v>
      </c>
      <c r="H16" s="42">
        <v>0.33888888888888885</v>
      </c>
      <c r="I16" s="68"/>
      <c r="J16" s="68"/>
      <c r="K16" s="68"/>
      <c r="L16" s="68"/>
      <c r="M16" s="68"/>
      <c r="N16" s="68"/>
      <c r="O16" s="65"/>
      <c r="P16" s="65"/>
      <c r="Q16" s="65"/>
      <c r="R16" s="65"/>
      <c r="S16" s="65"/>
      <c r="T16" s="65"/>
      <c r="U16" s="71"/>
      <c r="V16" s="71"/>
      <c r="W16" s="71"/>
      <c r="X16" s="71"/>
      <c r="Y16" s="50"/>
      <c r="Z16" s="50"/>
    </row>
    <row r="17" spans="1:26" x14ac:dyDescent="0.3">
      <c r="A17" s="9">
        <v>2</v>
      </c>
      <c r="B17" s="5"/>
      <c r="C17" s="1"/>
      <c r="D17" s="21"/>
      <c r="E17" s="24"/>
      <c r="F17" s="42">
        <v>0.4291666666666667</v>
      </c>
      <c r="G17" s="42">
        <v>0.4548611111111111</v>
      </c>
      <c r="H17" s="42">
        <v>0.34166666666666662</v>
      </c>
      <c r="I17" s="68"/>
      <c r="J17" s="68"/>
      <c r="K17" s="68"/>
      <c r="L17" s="68"/>
      <c r="M17" s="68"/>
      <c r="N17" s="68"/>
      <c r="O17" s="65"/>
      <c r="P17" s="65"/>
      <c r="Q17" s="65"/>
      <c r="R17" s="65"/>
      <c r="S17" s="65"/>
      <c r="T17" s="65"/>
      <c r="U17" s="71"/>
      <c r="V17" s="71"/>
      <c r="W17" s="71"/>
      <c r="X17" s="71"/>
      <c r="Y17" s="50"/>
      <c r="Z17" s="50"/>
    </row>
    <row r="18" spans="1:26" x14ac:dyDescent="0.3">
      <c r="A18" s="9">
        <v>2</v>
      </c>
      <c r="B18" s="5"/>
      <c r="C18" s="1"/>
      <c r="D18" s="21"/>
      <c r="E18" s="24"/>
      <c r="F18" s="42">
        <v>0.4201388888888889</v>
      </c>
      <c r="G18" s="42">
        <v>0.44930555555555557</v>
      </c>
      <c r="H18" s="42">
        <v>0.33611111111111108</v>
      </c>
      <c r="I18" s="68"/>
      <c r="J18" s="68"/>
      <c r="K18" s="68"/>
      <c r="L18" s="68"/>
      <c r="M18" s="68"/>
      <c r="N18" s="68"/>
      <c r="O18" s="65"/>
      <c r="P18" s="65"/>
      <c r="Q18" s="65"/>
      <c r="R18" s="65"/>
      <c r="S18" s="65"/>
      <c r="T18" s="65"/>
      <c r="U18" s="71"/>
      <c r="V18" s="71"/>
      <c r="W18" s="71"/>
      <c r="X18" s="71"/>
      <c r="Y18" s="50"/>
      <c r="Z18" s="50"/>
    </row>
    <row r="19" spans="1:26" x14ac:dyDescent="0.3">
      <c r="A19" s="9">
        <v>2</v>
      </c>
      <c r="B19" s="5"/>
      <c r="C19" s="1"/>
      <c r="D19" s="21"/>
      <c r="E19" s="23"/>
      <c r="F19" s="42">
        <v>0.43402777777777773</v>
      </c>
      <c r="G19" s="42">
        <v>0.45763888888888898</v>
      </c>
      <c r="H19" s="42">
        <v>0.344444444444444</v>
      </c>
      <c r="I19" s="68"/>
      <c r="J19" s="68"/>
      <c r="K19" s="68"/>
      <c r="L19" s="68"/>
      <c r="M19" s="68"/>
      <c r="N19" s="68"/>
      <c r="O19" s="65"/>
      <c r="P19" s="65"/>
      <c r="Q19" s="65"/>
      <c r="R19" s="65"/>
      <c r="S19" s="65"/>
      <c r="T19" s="65"/>
      <c r="U19" s="71"/>
      <c r="V19" s="71"/>
      <c r="W19" s="71"/>
      <c r="X19" s="71"/>
      <c r="Y19" s="50"/>
      <c r="Z19" s="50"/>
    </row>
    <row r="20" spans="1:26" x14ac:dyDescent="0.3">
      <c r="A20" s="9">
        <v>2</v>
      </c>
      <c r="B20" s="5"/>
      <c r="C20" s="1"/>
      <c r="D20" s="21"/>
      <c r="E20" s="24"/>
      <c r="F20" s="42">
        <v>0.41597222222222219</v>
      </c>
      <c r="G20" s="42">
        <v>0.4604166666666667</v>
      </c>
      <c r="H20" s="61">
        <v>0.33333333333333331</v>
      </c>
      <c r="I20" s="68"/>
      <c r="J20" s="68"/>
      <c r="K20" s="68"/>
      <c r="L20" s="68"/>
      <c r="M20" s="68"/>
      <c r="N20" s="68"/>
      <c r="O20" s="65"/>
      <c r="P20" s="65"/>
      <c r="Q20" s="65"/>
      <c r="R20" s="65"/>
      <c r="S20" s="65"/>
      <c r="T20" s="65"/>
      <c r="U20" s="71"/>
      <c r="V20" s="71"/>
      <c r="W20" s="71"/>
      <c r="X20" s="71"/>
      <c r="Y20" s="50"/>
      <c r="Z20" s="50"/>
    </row>
    <row r="21" spans="1:26" x14ac:dyDescent="0.3">
      <c r="A21" s="9">
        <v>2</v>
      </c>
      <c r="B21" s="5"/>
      <c r="C21" s="1"/>
      <c r="D21" s="21"/>
      <c r="E21" s="23"/>
      <c r="F21" s="42">
        <v>0.42222222222222222</v>
      </c>
      <c r="G21" s="42">
        <v>0.45069444444444445</v>
      </c>
      <c r="H21" s="42">
        <v>0.33749999999999997</v>
      </c>
      <c r="I21" s="68"/>
      <c r="J21" s="68"/>
      <c r="K21" s="68"/>
      <c r="L21" s="68"/>
      <c r="M21" s="68"/>
      <c r="N21" s="68"/>
      <c r="O21" s="65"/>
      <c r="P21" s="65"/>
      <c r="Q21" s="65"/>
      <c r="R21" s="65"/>
      <c r="S21" s="65"/>
      <c r="T21" s="65"/>
      <c r="U21" s="71"/>
      <c r="V21" s="71"/>
      <c r="W21" s="71"/>
      <c r="X21" s="71"/>
      <c r="Y21" s="50"/>
      <c r="Z21" s="50"/>
    </row>
    <row r="22" spans="1:26" x14ac:dyDescent="0.3">
      <c r="A22" s="9">
        <v>2</v>
      </c>
      <c r="B22" s="5"/>
      <c r="C22" s="1"/>
      <c r="D22" s="21"/>
      <c r="E22" s="24"/>
      <c r="F22" s="42">
        <v>0.42708333333333331</v>
      </c>
      <c r="G22" s="42">
        <v>0.45347222222222222</v>
      </c>
      <c r="H22" s="42">
        <v>0.34027777777777773</v>
      </c>
      <c r="I22" s="68"/>
      <c r="J22" s="68"/>
      <c r="K22" s="68"/>
      <c r="L22" s="68"/>
      <c r="M22" s="68"/>
      <c r="N22" s="68"/>
      <c r="O22" s="65"/>
      <c r="P22" s="65"/>
      <c r="Q22" s="65"/>
      <c r="R22" s="65"/>
      <c r="S22" s="65"/>
      <c r="T22" s="65"/>
      <c r="U22" s="71"/>
      <c r="V22" s="71"/>
      <c r="W22" s="71"/>
      <c r="X22" s="71"/>
      <c r="Y22" s="50"/>
      <c r="Z22" s="50"/>
    </row>
    <row r="23" spans="1:26" x14ac:dyDescent="0.3">
      <c r="A23" s="9">
        <v>2</v>
      </c>
      <c r="B23" s="5"/>
      <c r="C23" s="1"/>
      <c r="D23" s="21"/>
      <c r="E23" s="23"/>
      <c r="F23" s="42">
        <v>0.43194444444444446</v>
      </c>
      <c r="G23" s="42">
        <v>0.45624999999999999</v>
      </c>
      <c r="H23" s="42">
        <v>0.3430555555555555</v>
      </c>
      <c r="I23" s="68"/>
      <c r="J23" s="68"/>
      <c r="K23" s="68"/>
      <c r="L23" s="68"/>
      <c r="M23" s="68"/>
      <c r="N23" s="68"/>
      <c r="O23" s="65"/>
      <c r="P23" s="65"/>
      <c r="Q23" s="65"/>
      <c r="R23" s="65"/>
      <c r="S23" s="65"/>
      <c r="T23" s="65"/>
      <c r="U23" s="71"/>
      <c r="V23" s="71"/>
      <c r="W23" s="71"/>
      <c r="X23" s="71"/>
      <c r="Y23" s="50"/>
      <c r="Z23" s="50"/>
    </row>
    <row r="24" spans="1:26" ht="20.25" customHeight="1" thickBot="1" x14ac:dyDescent="0.35">
      <c r="A24" s="9">
        <v>2</v>
      </c>
      <c r="B24" s="6"/>
      <c r="C24" s="7"/>
      <c r="D24" s="22"/>
      <c r="E24" s="48"/>
      <c r="F24" s="42">
        <v>0.41805555555555557</v>
      </c>
      <c r="G24" s="42">
        <v>0.46180555555555558</v>
      </c>
      <c r="H24" s="42">
        <v>0.3347222222222222</v>
      </c>
      <c r="I24" s="68"/>
      <c r="J24" s="68"/>
      <c r="K24" s="68"/>
      <c r="L24" s="68"/>
      <c r="M24" s="68"/>
      <c r="N24" s="68"/>
      <c r="O24" s="65"/>
      <c r="P24" s="65"/>
      <c r="Q24" s="65"/>
      <c r="R24" s="65"/>
      <c r="S24" s="65"/>
      <c r="T24" s="65"/>
      <c r="U24" s="71"/>
      <c r="V24" s="71"/>
      <c r="W24" s="71"/>
      <c r="X24" s="71"/>
      <c r="Y24" s="50"/>
      <c r="Z24" s="50"/>
    </row>
    <row r="25" spans="1:26" ht="15.75" customHeight="1" thickBot="1" x14ac:dyDescent="0.35">
      <c r="B25" s="30" t="s">
        <v>26</v>
      </c>
      <c r="C25" s="31"/>
      <c r="D25" s="35"/>
      <c r="E25" s="36"/>
      <c r="I25" s="128" t="s">
        <v>26</v>
      </c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30"/>
    </row>
    <row r="26" spans="1:26" x14ac:dyDescent="0.3">
      <c r="B26" s="26"/>
      <c r="C26" s="27"/>
      <c r="D26" s="28"/>
      <c r="E26" s="34"/>
      <c r="F26" s="42"/>
      <c r="G26" s="42"/>
      <c r="H26" s="42"/>
      <c r="I26" s="68"/>
      <c r="J26" s="68"/>
      <c r="K26" s="68"/>
      <c r="L26" s="68"/>
      <c r="M26" s="68"/>
      <c r="N26" s="68"/>
      <c r="O26" s="65"/>
      <c r="P26" s="65"/>
      <c r="Q26" s="65"/>
      <c r="R26" s="65"/>
      <c r="S26" s="65"/>
      <c r="T26" s="65"/>
      <c r="U26" s="71"/>
      <c r="V26" s="71"/>
      <c r="W26" s="71"/>
      <c r="X26" s="71"/>
      <c r="Y26" s="50"/>
      <c r="Z26" s="50"/>
    </row>
    <row r="27" spans="1:26" x14ac:dyDescent="0.3">
      <c r="A27" s="9">
        <v>3</v>
      </c>
      <c r="B27" s="47"/>
      <c r="C27" s="1"/>
      <c r="D27" s="21"/>
      <c r="E27" s="23"/>
      <c r="F27" s="42"/>
      <c r="G27" s="42"/>
      <c r="H27" s="42"/>
      <c r="I27" s="68"/>
      <c r="J27" s="68"/>
      <c r="K27" s="68"/>
      <c r="L27" s="68"/>
      <c r="M27" s="68"/>
      <c r="N27" s="68"/>
      <c r="O27" s="65"/>
      <c r="P27" s="65"/>
      <c r="Q27" s="65"/>
      <c r="R27" s="65"/>
      <c r="S27" s="65"/>
      <c r="T27" s="65"/>
      <c r="U27" s="71"/>
      <c r="V27" s="71"/>
      <c r="W27" s="71"/>
      <c r="X27" s="71"/>
      <c r="Y27" s="50"/>
      <c r="Z27" s="50"/>
    </row>
    <row r="28" spans="1:26" ht="15" thickBot="1" x14ac:dyDescent="0.35">
      <c r="A28" s="9">
        <v>3</v>
      </c>
      <c r="B28" s="6"/>
      <c r="C28" s="7"/>
      <c r="D28" s="22"/>
      <c r="E28" s="25"/>
      <c r="F28" s="42"/>
      <c r="G28" s="42"/>
      <c r="H28" s="42"/>
      <c r="I28" s="68"/>
      <c r="J28" s="68"/>
      <c r="K28" s="68"/>
      <c r="L28" s="68"/>
      <c r="M28" s="68"/>
      <c r="N28" s="68"/>
      <c r="O28" s="65"/>
      <c r="P28" s="65"/>
      <c r="Q28" s="65"/>
      <c r="R28" s="65"/>
      <c r="S28" s="65"/>
      <c r="T28" s="65"/>
      <c r="U28" s="71"/>
      <c r="V28" s="71"/>
      <c r="W28" s="71"/>
      <c r="X28" s="71"/>
      <c r="Y28" s="50"/>
      <c r="Z28" s="50"/>
    </row>
    <row r="29" spans="1:26" ht="16.2" thickBot="1" x14ac:dyDescent="0.35">
      <c r="B29" s="30"/>
      <c r="C29" s="31"/>
      <c r="D29" s="35"/>
      <c r="E29" s="36"/>
      <c r="I29" s="128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30"/>
    </row>
    <row r="30" spans="1:26" ht="15" thickBot="1" x14ac:dyDescent="0.35">
      <c r="B30" s="37"/>
      <c r="C30" s="38"/>
      <c r="D30" s="39"/>
      <c r="E30" s="40"/>
      <c r="F30" s="42"/>
      <c r="G30" s="63"/>
      <c r="H30" s="42"/>
      <c r="I30" s="68"/>
      <c r="J30" s="68"/>
      <c r="K30" s="68"/>
      <c r="L30" s="68"/>
      <c r="M30" s="68"/>
      <c r="N30" s="68"/>
      <c r="O30" s="65"/>
      <c r="P30" s="65"/>
      <c r="Q30" s="65"/>
      <c r="R30" s="65"/>
      <c r="S30" s="65"/>
      <c r="T30" s="65"/>
      <c r="U30" s="71"/>
      <c r="V30" s="71"/>
      <c r="W30" s="71"/>
      <c r="X30" s="71"/>
      <c r="Y30" s="50"/>
      <c r="Z30" s="50"/>
    </row>
    <row r="31" spans="1:26" ht="15.75" customHeight="1" thickBot="1" x14ac:dyDescent="0.35">
      <c r="A31" s="9">
        <v>5</v>
      </c>
      <c r="B31" s="30" t="s">
        <v>0</v>
      </c>
      <c r="C31" s="31"/>
      <c r="D31" s="35"/>
      <c r="E31" s="36"/>
      <c r="G31" s="42"/>
      <c r="H31" s="42"/>
      <c r="I31" s="128" t="s">
        <v>0</v>
      </c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30"/>
    </row>
    <row r="32" spans="1:26" x14ac:dyDescent="0.3">
      <c r="B32" s="26"/>
      <c r="C32" s="27"/>
      <c r="D32" s="28"/>
      <c r="E32" s="29"/>
      <c r="F32" s="42"/>
      <c r="G32" s="42"/>
      <c r="H32" s="45"/>
      <c r="I32" s="68"/>
      <c r="J32" s="68"/>
      <c r="K32" s="68"/>
      <c r="L32" s="68"/>
      <c r="M32" s="68"/>
      <c r="N32" s="68"/>
      <c r="O32" s="65"/>
      <c r="P32" s="65"/>
      <c r="Q32" s="65"/>
      <c r="R32" s="65"/>
      <c r="S32" s="65"/>
      <c r="T32" s="65"/>
      <c r="U32" s="71"/>
      <c r="V32" s="71"/>
      <c r="W32" s="71"/>
      <c r="X32" s="71"/>
      <c r="Y32" s="50"/>
      <c r="Z32" s="50"/>
    </row>
    <row r="33" spans="1:26" x14ac:dyDescent="0.3">
      <c r="B33" s="5"/>
      <c r="C33" s="1"/>
      <c r="D33" s="21"/>
      <c r="E33" s="23"/>
      <c r="F33" s="42"/>
      <c r="G33" s="42"/>
      <c r="H33" s="42"/>
      <c r="I33" s="68"/>
      <c r="J33" s="68"/>
      <c r="K33" s="68"/>
      <c r="L33" s="68"/>
      <c r="M33" s="68"/>
      <c r="N33" s="68"/>
      <c r="O33" s="65"/>
      <c r="P33" s="65"/>
      <c r="Q33" s="65"/>
      <c r="R33" s="65"/>
      <c r="S33" s="65"/>
      <c r="T33" s="65"/>
      <c r="U33" s="71"/>
      <c r="V33" s="71"/>
      <c r="W33" s="71"/>
      <c r="X33" s="71"/>
      <c r="Y33" s="50"/>
      <c r="Z33" s="50"/>
    </row>
    <row r="34" spans="1:26" ht="19.5" customHeight="1" x14ac:dyDescent="0.3">
      <c r="B34" s="5"/>
      <c r="C34" s="1"/>
      <c r="D34" s="21"/>
      <c r="E34" s="23"/>
      <c r="F34" s="42"/>
      <c r="G34" s="42"/>
      <c r="H34" s="42"/>
      <c r="I34" s="68"/>
      <c r="J34" s="68"/>
      <c r="K34" s="68"/>
      <c r="L34" s="68"/>
      <c r="M34" s="68"/>
      <c r="N34" s="68"/>
      <c r="O34" s="65"/>
      <c r="P34" s="65"/>
      <c r="Q34" s="65"/>
      <c r="R34" s="65"/>
      <c r="S34" s="65"/>
      <c r="T34" s="65"/>
      <c r="U34" s="71"/>
      <c r="V34" s="71"/>
      <c r="W34" s="71"/>
      <c r="X34" s="71"/>
      <c r="Y34" s="50"/>
      <c r="Z34" s="50"/>
    </row>
    <row r="35" spans="1:26" ht="15.75" customHeight="1" x14ac:dyDescent="0.3">
      <c r="B35" s="5"/>
      <c r="C35" s="1"/>
      <c r="D35" s="21"/>
      <c r="E35" s="23"/>
      <c r="F35" s="44"/>
      <c r="G35" s="42"/>
      <c r="H35" s="42"/>
      <c r="I35" s="68"/>
      <c r="J35" s="68"/>
      <c r="K35" s="68"/>
      <c r="L35" s="68"/>
      <c r="M35" s="68"/>
      <c r="N35" s="68"/>
      <c r="O35" s="65"/>
      <c r="P35" s="65"/>
      <c r="Q35" s="65"/>
      <c r="R35" s="65"/>
      <c r="S35" s="65"/>
      <c r="T35" s="65"/>
      <c r="U35" s="71"/>
      <c r="V35" s="71"/>
      <c r="W35" s="71"/>
      <c r="X35" s="71"/>
      <c r="Y35" s="50"/>
      <c r="Z35" s="50"/>
    </row>
    <row r="36" spans="1:26" ht="16.5" customHeight="1" x14ac:dyDescent="0.3">
      <c r="B36" s="5"/>
      <c r="C36" s="1"/>
      <c r="D36" s="21"/>
      <c r="E36" s="23"/>
      <c r="F36" s="42"/>
      <c r="G36" s="42"/>
      <c r="H36" s="42"/>
      <c r="I36" s="68"/>
      <c r="J36" s="68"/>
      <c r="K36" s="68"/>
      <c r="L36" s="68"/>
      <c r="M36" s="68"/>
      <c r="N36" s="68"/>
      <c r="O36" s="65"/>
      <c r="P36" s="65"/>
      <c r="Q36" s="65"/>
      <c r="R36" s="65"/>
      <c r="S36" s="65"/>
      <c r="T36" s="65"/>
      <c r="U36" s="71"/>
      <c r="V36" s="71"/>
      <c r="W36" s="71"/>
      <c r="X36" s="71"/>
      <c r="Y36" s="50"/>
      <c r="Z36" s="50"/>
    </row>
    <row r="37" spans="1:26" ht="17.25" customHeight="1" x14ac:dyDescent="0.3">
      <c r="B37" s="5"/>
      <c r="C37" s="1"/>
      <c r="D37" s="21"/>
      <c r="E37" s="24"/>
      <c r="F37" s="42"/>
      <c r="G37" s="42"/>
      <c r="H37" s="42"/>
      <c r="I37" s="68"/>
      <c r="J37" s="68"/>
      <c r="K37" s="68"/>
      <c r="L37" s="68"/>
      <c r="M37" s="68"/>
      <c r="N37" s="68"/>
      <c r="O37" s="65"/>
      <c r="P37" s="65"/>
      <c r="Q37" s="65"/>
      <c r="R37" s="65"/>
      <c r="S37" s="65"/>
      <c r="T37" s="65"/>
      <c r="U37" s="71"/>
      <c r="V37" s="71"/>
      <c r="W37" s="71"/>
      <c r="X37" s="71"/>
      <c r="Y37" s="50"/>
      <c r="Z37" s="50"/>
    </row>
    <row r="38" spans="1:26" x14ac:dyDescent="0.3">
      <c r="B38" s="5"/>
      <c r="C38" s="1"/>
      <c r="D38" s="21"/>
      <c r="E38" s="24"/>
      <c r="F38" s="42"/>
      <c r="G38" s="42"/>
      <c r="H38" s="62"/>
      <c r="I38" s="68"/>
      <c r="J38" s="68"/>
      <c r="K38" s="68"/>
      <c r="L38" s="68"/>
      <c r="M38" s="68"/>
      <c r="N38" s="68"/>
      <c r="O38" s="65"/>
      <c r="P38" s="65"/>
      <c r="Q38" s="65"/>
      <c r="R38" s="65"/>
      <c r="S38" s="65"/>
      <c r="T38" s="65"/>
      <c r="U38" s="71"/>
      <c r="V38" s="71"/>
      <c r="W38" s="71"/>
      <c r="X38" s="71"/>
      <c r="Y38" s="50"/>
      <c r="Z38" s="50"/>
    </row>
    <row r="39" spans="1:26" ht="18" customHeight="1" x14ac:dyDescent="0.3">
      <c r="B39" s="5"/>
      <c r="C39" s="1"/>
      <c r="D39" s="21"/>
      <c r="E39" s="23"/>
      <c r="F39" s="42"/>
      <c r="G39" s="42"/>
      <c r="H39" s="42"/>
      <c r="I39" s="68"/>
      <c r="J39" s="68"/>
      <c r="K39" s="68"/>
      <c r="L39" s="68"/>
      <c r="M39" s="68"/>
      <c r="N39" s="68"/>
      <c r="O39" s="65"/>
      <c r="P39" s="65"/>
      <c r="Q39" s="65"/>
      <c r="R39" s="65"/>
      <c r="S39" s="65"/>
      <c r="T39" s="65"/>
      <c r="U39" s="71"/>
      <c r="V39" s="71"/>
      <c r="W39" s="71"/>
      <c r="X39" s="71"/>
      <c r="Y39" s="50"/>
      <c r="Z39" s="50"/>
    </row>
    <row r="40" spans="1:26" ht="19.5" customHeight="1" x14ac:dyDescent="0.3">
      <c r="B40" s="5"/>
      <c r="C40" s="1"/>
      <c r="D40" s="21"/>
      <c r="E40" s="23"/>
      <c r="F40" s="42"/>
      <c r="G40" s="42"/>
      <c r="H40" s="42"/>
      <c r="I40" s="68"/>
      <c r="J40" s="68"/>
      <c r="K40" s="68"/>
      <c r="L40" s="68"/>
      <c r="M40" s="68"/>
      <c r="N40" s="68"/>
      <c r="O40" s="65"/>
      <c r="P40" s="65"/>
      <c r="Q40" s="65"/>
      <c r="R40" s="65"/>
      <c r="S40" s="65"/>
      <c r="T40" s="65"/>
      <c r="U40" s="71"/>
      <c r="V40" s="71"/>
      <c r="W40" s="71"/>
      <c r="X40" s="71"/>
      <c r="Y40" s="50"/>
      <c r="Z40" s="50"/>
    </row>
    <row r="41" spans="1:26" x14ac:dyDescent="0.3">
      <c r="B41" s="5"/>
      <c r="C41" s="1"/>
      <c r="D41" s="21"/>
      <c r="E41" s="23"/>
      <c r="F41" s="42"/>
      <c r="G41" s="42"/>
      <c r="H41" s="42"/>
      <c r="I41" s="68"/>
      <c r="J41" s="68"/>
      <c r="K41" s="68"/>
      <c r="L41" s="68"/>
      <c r="M41" s="68"/>
      <c r="N41" s="68"/>
      <c r="O41" s="65"/>
      <c r="P41" s="65"/>
      <c r="Q41" s="65"/>
      <c r="R41" s="65"/>
      <c r="S41" s="65"/>
      <c r="T41" s="65"/>
      <c r="U41" s="71"/>
      <c r="V41" s="71"/>
      <c r="W41" s="71"/>
      <c r="X41" s="71"/>
      <c r="Y41" s="50"/>
      <c r="Z41" s="50"/>
    </row>
    <row r="42" spans="1:26" ht="18" customHeight="1" x14ac:dyDescent="0.3">
      <c r="B42" s="5"/>
      <c r="C42" s="1"/>
      <c r="D42" s="21"/>
      <c r="E42" s="23"/>
      <c r="F42" s="44"/>
      <c r="G42" s="42"/>
      <c r="H42" s="45"/>
      <c r="I42" s="68"/>
      <c r="J42" s="68"/>
      <c r="K42" s="68"/>
      <c r="L42" s="68"/>
      <c r="M42" s="68"/>
      <c r="N42" s="68"/>
      <c r="O42" s="65"/>
      <c r="P42" s="65"/>
      <c r="Q42" s="65"/>
      <c r="R42" s="65"/>
      <c r="S42" s="65"/>
      <c r="T42" s="65"/>
      <c r="U42" s="71"/>
      <c r="V42" s="71"/>
      <c r="W42" s="71"/>
      <c r="X42" s="71"/>
      <c r="Y42" s="50"/>
      <c r="Z42" s="50"/>
    </row>
    <row r="43" spans="1:26" ht="14.25" customHeight="1" thickBot="1" x14ac:dyDescent="0.35">
      <c r="B43" s="6"/>
      <c r="C43" s="7"/>
      <c r="D43" s="22"/>
      <c r="E43" s="25"/>
      <c r="F43" s="42"/>
      <c r="G43" s="42"/>
      <c r="H43" s="42"/>
      <c r="I43" s="68"/>
      <c r="J43" s="68"/>
      <c r="K43" s="68"/>
      <c r="L43" s="68"/>
      <c r="M43" s="68"/>
      <c r="N43" s="68"/>
      <c r="O43" s="65"/>
      <c r="P43" s="65"/>
      <c r="Q43" s="65"/>
      <c r="R43" s="65"/>
      <c r="S43" s="65"/>
      <c r="T43" s="65"/>
      <c r="U43" s="71"/>
      <c r="V43" s="71"/>
      <c r="W43" s="71"/>
      <c r="X43" s="71"/>
      <c r="Y43" s="50"/>
      <c r="Z43" s="50"/>
    </row>
    <row r="44" spans="1:26" ht="18" customHeight="1" thickBot="1" x14ac:dyDescent="0.35">
      <c r="A44" s="9">
        <v>6</v>
      </c>
      <c r="B44" s="30" t="s">
        <v>1</v>
      </c>
      <c r="C44" s="31"/>
      <c r="D44" s="35"/>
      <c r="E44" s="36"/>
      <c r="G44" s="42"/>
      <c r="I44" s="128" t="s">
        <v>1</v>
      </c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30"/>
    </row>
    <row r="45" spans="1:26" ht="15" customHeight="1" x14ac:dyDescent="0.3">
      <c r="B45" s="55"/>
      <c r="C45" s="1"/>
      <c r="D45" s="21"/>
      <c r="E45" s="23"/>
      <c r="F45" s="42"/>
      <c r="G45" s="43"/>
      <c r="H45" s="42"/>
      <c r="I45" s="68"/>
      <c r="J45" s="68"/>
      <c r="K45" s="68"/>
      <c r="L45" s="68"/>
      <c r="M45" s="68"/>
      <c r="N45" s="68"/>
      <c r="O45" s="65"/>
      <c r="P45" s="65"/>
      <c r="Q45" s="65"/>
      <c r="R45" s="65"/>
      <c r="S45" s="65"/>
      <c r="T45" s="65"/>
      <c r="U45" s="71"/>
      <c r="V45" s="71"/>
      <c r="W45" s="71"/>
      <c r="X45" s="71"/>
      <c r="Y45" s="50"/>
      <c r="Z45" s="50"/>
    </row>
    <row r="46" spans="1:26" ht="15" customHeight="1" x14ac:dyDescent="0.3">
      <c r="B46" s="55"/>
      <c r="C46" s="1"/>
      <c r="D46" s="21"/>
      <c r="E46" s="23"/>
      <c r="F46" s="42"/>
      <c r="G46" s="44"/>
      <c r="H46" s="42"/>
      <c r="I46" s="68"/>
      <c r="J46" s="68"/>
      <c r="K46" s="68"/>
      <c r="L46" s="68"/>
      <c r="M46" s="68"/>
      <c r="N46" s="68"/>
      <c r="O46" s="65"/>
      <c r="P46" s="65"/>
      <c r="Q46" s="65"/>
      <c r="R46" s="65"/>
      <c r="S46" s="65"/>
      <c r="T46" s="65"/>
      <c r="U46" s="71"/>
      <c r="V46" s="71"/>
      <c r="W46" s="71"/>
      <c r="X46" s="71"/>
      <c r="Y46" s="50"/>
      <c r="Z46" s="50"/>
    </row>
    <row r="47" spans="1:26" x14ac:dyDescent="0.3">
      <c r="B47" s="5"/>
      <c r="C47" s="1"/>
      <c r="D47" s="21"/>
      <c r="E47" s="23"/>
      <c r="F47" s="42"/>
      <c r="G47" s="43"/>
      <c r="H47" s="42"/>
      <c r="I47" s="68"/>
      <c r="J47" s="68"/>
      <c r="K47" s="68"/>
      <c r="L47" s="68"/>
      <c r="M47" s="68"/>
      <c r="N47" s="68"/>
      <c r="O47" s="65"/>
      <c r="P47" s="65"/>
      <c r="Q47" s="65"/>
      <c r="R47" s="65"/>
      <c r="S47" s="65"/>
      <c r="T47" s="65"/>
      <c r="U47" s="71"/>
      <c r="V47" s="71"/>
      <c r="W47" s="71"/>
      <c r="X47" s="71"/>
      <c r="Y47" s="50"/>
      <c r="Z47" s="50"/>
    </row>
    <row r="48" spans="1:26" x14ac:dyDescent="0.3">
      <c r="B48" s="55"/>
      <c r="C48" s="1"/>
      <c r="D48" s="21"/>
      <c r="E48" s="23"/>
      <c r="F48" s="42"/>
      <c r="G48" s="43"/>
      <c r="H48" s="42"/>
      <c r="I48" s="68"/>
      <c r="J48" s="68"/>
      <c r="K48" s="68"/>
      <c r="L48" s="68"/>
      <c r="M48" s="68"/>
      <c r="N48" s="68"/>
      <c r="O48" s="65"/>
      <c r="P48" s="65"/>
      <c r="Q48" s="65"/>
      <c r="R48" s="65"/>
      <c r="S48" s="65"/>
      <c r="T48" s="65"/>
      <c r="U48" s="71"/>
      <c r="V48" s="71"/>
      <c r="W48" s="71"/>
      <c r="X48" s="71"/>
      <c r="Y48" s="50"/>
      <c r="Z48" s="50"/>
    </row>
    <row r="49" spans="1:26" x14ac:dyDescent="0.3">
      <c r="B49" s="55"/>
      <c r="C49" s="1"/>
      <c r="D49" s="21"/>
      <c r="E49" s="24"/>
      <c r="F49" s="42"/>
      <c r="G49" s="44"/>
      <c r="H49" s="42"/>
      <c r="I49" s="68"/>
      <c r="J49" s="68"/>
      <c r="K49" s="68"/>
      <c r="L49" s="68"/>
      <c r="M49" s="68"/>
      <c r="N49" s="68"/>
      <c r="O49" s="65"/>
      <c r="P49" s="65"/>
      <c r="Q49" s="65"/>
      <c r="R49" s="65"/>
      <c r="S49" s="65"/>
      <c r="T49" s="65"/>
      <c r="U49" s="71"/>
      <c r="V49" s="71"/>
      <c r="W49" s="71"/>
      <c r="X49" s="71"/>
      <c r="Y49" s="50"/>
      <c r="Z49" s="50"/>
    </row>
    <row r="50" spans="1:26" ht="15" thickBot="1" x14ac:dyDescent="0.35">
      <c r="B50" s="56"/>
      <c r="C50" s="27"/>
      <c r="D50" s="22"/>
      <c r="E50" s="25"/>
      <c r="F50" s="42"/>
      <c r="G50" s="44"/>
      <c r="H50" s="42"/>
      <c r="I50" s="68"/>
      <c r="J50" s="68"/>
      <c r="K50" s="68"/>
      <c r="L50" s="68"/>
      <c r="M50" s="68"/>
      <c r="N50" s="68"/>
      <c r="O50" s="65"/>
      <c r="P50" s="65"/>
      <c r="Q50" s="65"/>
      <c r="R50" s="65"/>
      <c r="S50" s="65"/>
      <c r="T50" s="65"/>
      <c r="U50" s="71"/>
      <c r="V50" s="71"/>
      <c r="W50" s="71"/>
      <c r="X50" s="71"/>
      <c r="Y50" s="50"/>
      <c r="Z50" s="50"/>
    </row>
    <row r="51" spans="1:26" ht="31.8" thickBot="1" x14ac:dyDescent="0.35">
      <c r="A51" s="9">
        <v>7</v>
      </c>
      <c r="B51" s="57" t="s">
        <v>4</v>
      </c>
      <c r="C51" s="31"/>
      <c r="D51" s="35"/>
      <c r="E51" s="36"/>
      <c r="G51" s="43"/>
      <c r="H51" s="42"/>
      <c r="I51" s="128" t="s">
        <v>4</v>
      </c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30"/>
    </row>
    <row r="52" spans="1:26" ht="18" customHeight="1" x14ac:dyDescent="0.3">
      <c r="B52" s="58"/>
      <c r="C52" s="27"/>
      <c r="D52" s="28"/>
      <c r="E52" s="34"/>
      <c r="F52" s="42"/>
      <c r="G52" s="42"/>
      <c r="H52" s="42"/>
      <c r="I52" s="68"/>
      <c r="J52" s="68"/>
      <c r="K52" s="68"/>
      <c r="L52" s="68"/>
      <c r="M52" s="68"/>
      <c r="N52" s="68"/>
      <c r="O52" s="65"/>
      <c r="P52" s="65"/>
      <c r="Q52" s="65"/>
      <c r="R52" s="65"/>
      <c r="S52" s="65"/>
      <c r="T52" s="65"/>
      <c r="U52" s="71"/>
      <c r="V52" s="71"/>
      <c r="W52" s="71"/>
      <c r="X52" s="71"/>
      <c r="Y52" s="50"/>
      <c r="Z52" s="50"/>
    </row>
    <row r="53" spans="1:26" ht="18" customHeight="1" x14ac:dyDescent="0.3">
      <c r="B53" s="55"/>
      <c r="C53" s="27"/>
      <c r="D53" s="21"/>
      <c r="E53" s="23"/>
      <c r="F53" s="42"/>
      <c r="G53" s="61"/>
      <c r="H53" s="42"/>
      <c r="I53" s="68"/>
      <c r="J53" s="68"/>
      <c r="K53" s="68"/>
      <c r="L53" s="68"/>
      <c r="M53" s="68"/>
      <c r="N53" s="68"/>
      <c r="O53" s="65"/>
      <c r="P53" s="65"/>
      <c r="Q53" s="65"/>
      <c r="R53" s="65"/>
      <c r="S53" s="65"/>
      <c r="T53" s="65"/>
      <c r="U53" s="71"/>
      <c r="V53" s="71"/>
      <c r="W53" s="71"/>
      <c r="X53" s="71"/>
      <c r="Y53" s="50"/>
      <c r="Z53" s="50"/>
    </row>
    <row r="54" spans="1:26" ht="22.5" customHeight="1" x14ac:dyDescent="0.3">
      <c r="B54" s="55"/>
      <c r="C54" s="1"/>
      <c r="D54" s="21"/>
      <c r="E54" s="23"/>
      <c r="F54" s="42"/>
      <c r="G54" s="42"/>
      <c r="H54" s="42"/>
      <c r="I54" s="68"/>
      <c r="J54" s="68"/>
      <c r="K54" s="68"/>
      <c r="L54" s="68"/>
      <c r="M54" s="68"/>
      <c r="N54" s="68"/>
      <c r="O54" s="65"/>
      <c r="P54" s="65"/>
      <c r="Q54" s="65"/>
      <c r="R54" s="65"/>
      <c r="S54" s="65"/>
      <c r="T54" s="65"/>
      <c r="U54" s="71"/>
      <c r="V54" s="71"/>
      <c r="W54" s="71"/>
      <c r="X54" s="71"/>
      <c r="Y54" s="50"/>
      <c r="Z54" s="50"/>
    </row>
    <row r="55" spans="1:26" ht="24" customHeight="1" x14ac:dyDescent="0.3">
      <c r="B55" s="55"/>
      <c r="C55" s="1"/>
      <c r="D55" s="21"/>
      <c r="E55" s="23"/>
      <c r="F55" s="42"/>
      <c r="G55" s="42"/>
      <c r="H55" s="42"/>
      <c r="I55" s="68"/>
      <c r="J55" s="68"/>
      <c r="K55" s="68"/>
      <c r="L55" s="68"/>
      <c r="M55" s="68"/>
      <c r="N55" s="68"/>
      <c r="O55" s="65"/>
      <c r="P55" s="65"/>
      <c r="Q55" s="65"/>
      <c r="R55" s="65"/>
      <c r="S55" s="65"/>
      <c r="T55" s="65"/>
      <c r="U55" s="71"/>
      <c r="V55" s="71"/>
      <c r="W55" s="71"/>
      <c r="X55" s="71"/>
      <c r="Y55" s="50"/>
      <c r="Z55" s="50"/>
    </row>
    <row r="56" spans="1:26" ht="18.75" customHeight="1" x14ac:dyDescent="0.3">
      <c r="B56" s="55"/>
      <c r="C56" s="1"/>
      <c r="D56" s="21"/>
      <c r="E56" s="23"/>
      <c r="F56" s="42"/>
      <c r="G56" s="42"/>
      <c r="H56" s="42"/>
      <c r="I56" s="68"/>
      <c r="J56" s="68"/>
      <c r="K56" s="68"/>
      <c r="L56" s="68"/>
      <c r="M56" s="68"/>
      <c r="N56" s="68"/>
      <c r="O56" s="65"/>
      <c r="P56" s="65"/>
      <c r="Q56" s="65"/>
      <c r="R56" s="65"/>
      <c r="S56" s="65"/>
      <c r="T56" s="65"/>
      <c r="U56" s="71"/>
      <c r="V56" s="71"/>
      <c r="W56" s="71"/>
      <c r="X56" s="71"/>
      <c r="Y56" s="50"/>
      <c r="Z56" s="50"/>
    </row>
    <row r="57" spans="1:26" ht="15" customHeight="1" x14ac:dyDescent="0.3">
      <c r="B57" s="55"/>
      <c r="C57" s="1"/>
      <c r="D57" s="21"/>
      <c r="E57" s="24"/>
      <c r="F57" s="42"/>
      <c r="G57" s="42"/>
      <c r="H57" s="42"/>
      <c r="I57" s="68"/>
      <c r="J57" s="68"/>
      <c r="K57" s="68"/>
      <c r="L57" s="68"/>
      <c r="M57" s="68"/>
      <c r="N57" s="68"/>
      <c r="O57" s="65"/>
      <c r="P57" s="65"/>
      <c r="Q57" s="65"/>
      <c r="R57" s="65"/>
      <c r="S57" s="65"/>
      <c r="T57" s="65"/>
      <c r="U57" s="71"/>
      <c r="V57" s="71"/>
      <c r="W57" s="71"/>
      <c r="X57" s="71"/>
      <c r="Y57" s="50"/>
      <c r="Z57" s="50"/>
    </row>
    <row r="58" spans="1:26" x14ac:dyDescent="0.3">
      <c r="B58" s="55"/>
      <c r="C58" s="1"/>
      <c r="D58" s="21"/>
      <c r="E58" s="24"/>
      <c r="F58" s="42"/>
      <c r="G58" s="42"/>
      <c r="H58" s="42"/>
      <c r="I58" s="68"/>
      <c r="J58" s="68"/>
      <c r="K58" s="68"/>
      <c r="L58" s="68"/>
      <c r="M58" s="68"/>
      <c r="N58" s="68"/>
      <c r="O58" s="65"/>
      <c r="P58" s="65"/>
      <c r="Q58" s="65"/>
      <c r="R58" s="65"/>
      <c r="S58" s="65"/>
      <c r="T58" s="65"/>
      <c r="U58" s="71"/>
      <c r="V58" s="71"/>
      <c r="W58" s="71"/>
      <c r="X58" s="71"/>
      <c r="Y58" s="50"/>
      <c r="Z58" s="50"/>
    </row>
    <row r="59" spans="1:26" ht="15" thickBot="1" x14ac:dyDescent="0.35">
      <c r="B59" s="5"/>
      <c r="C59" s="1"/>
      <c r="D59" s="21"/>
      <c r="E59" s="23"/>
      <c r="F59" s="42"/>
      <c r="G59" s="42"/>
      <c r="H59" s="42"/>
      <c r="I59" s="68"/>
      <c r="J59" s="68"/>
      <c r="K59" s="68"/>
      <c r="L59" s="68"/>
      <c r="M59" s="68"/>
      <c r="N59" s="68"/>
      <c r="O59" s="65"/>
      <c r="P59" s="65"/>
      <c r="Q59" s="65"/>
      <c r="R59" s="65"/>
      <c r="S59" s="65"/>
      <c r="T59" s="65"/>
      <c r="U59" s="71"/>
      <c r="V59" s="71"/>
      <c r="W59" s="71"/>
      <c r="X59" s="71"/>
      <c r="Y59" s="50"/>
      <c r="Z59" s="50"/>
    </row>
    <row r="60" spans="1:26" ht="31.8" thickBot="1" x14ac:dyDescent="0.35">
      <c r="A60" s="9">
        <v>8</v>
      </c>
      <c r="B60" s="30" t="s">
        <v>9</v>
      </c>
      <c r="C60" s="31"/>
      <c r="D60" s="35"/>
      <c r="E60" s="36"/>
      <c r="F60" s="42"/>
      <c r="G60" s="42"/>
      <c r="H60" s="42"/>
      <c r="I60" s="128" t="s">
        <v>9</v>
      </c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30"/>
    </row>
    <row r="61" spans="1:26" ht="20.25" customHeight="1" thickBot="1" x14ac:dyDescent="0.35">
      <c r="B61" s="6"/>
      <c r="C61" s="7"/>
      <c r="D61" s="22"/>
      <c r="E61" s="25"/>
      <c r="F61" s="42"/>
      <c r="G61" s="42"/>
      <c r="H61" s="42"/>
      <c r="I61" s="68"/>
      <c r="J61" s="68"/>
      <c r="K61" s="68"/>
      <c r="L61" s="68"/>
      <c r="M61" s="68"/>
      <c r="N61" s="68"/>
      <c r="O61" s="65"/>
      <c r="P61" s="65"/>
      <c r="Q61" s="65"/>
      <c r="R61" s="65"/>
      <c r="S61" s="65"/>
      <c r="T61" s="65"/>
      <c r="U61" s="71"/>
      <c r="V61" s="71"/>
      <c r="W61" s="71"/>
      <c r="X61" s="71"/>
      <c r="Y61" s="50"/>
      <c r="Z61" s="50"/>
    </row>
    <row r="62" spans="1:26" ht="19.5" customHeight="1" thickBot="1" x14ac:dyDescent="0.35">
      <c r="A62" s="9">
        <v>9</v>
      </c>
      <c r="B62" s="30" t="s">
        <v>7</v>
      </c>
      <c r="C62" s="31"/>
      <c r="D62" s="35"/>
      <c r="E62" s="36"/>
      <c r="G62" s="42"/>
      <c r="H62" s="42"/>
      <c r="I62" s="128" t="s">
        <v>7</v>
      </c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30"/>
    </row>
    <row r="63" spans="1:26" ht="21" customHeight="1" thickBot="1" x14ac:dyDescent="0.35">
      <c r="B63" s="37"/>
      <c r="C63" s="38"/>
      <c r="D63" s="39"/>
      <c r="E63" s="40"/>
      <c r="F63" s="62"/>
      <c r="G63" s="42"/>
      <c r="H63" s="42"/>
      <c r="I63" s="68"/>
      <c r="J63" s="68"/>
      <c r="K63" s="68"/>
      <c r="L63" s="68"/>
      <c r="M63" s="68"/>
      <c r="N63" s="68"/>
      <c r="O63" s="65"/>
      <c r="P63" s="65"/>
      <c r="Q63" s="65"/>
      <c r="R63" s="65"/>
      <c r="S63" s="65"/>
      <c r="T63" s="65"/>
      <c r="U63" s="71"/>
      <c r="V63" s="71"/>
      <c r="W63" s="71"/>
      <c r="X63" s="71"/>
      <c r="Y63" s="50"/>
      <c r="Z63" s="50"/>
    </row>
  </sheetData>
  <sortState ref="A5:AA13">
    <sortCondition ref="Z5:Z13"/>
  </sortState>
  <mergeCells count="14">
    <mergeCell ref="B3:E3"/>
    <mergeCell ref="I31:Z31"/>
    <mergeCell ref="I25:Z25"/>
    <mergeCell ref="I44:Z44"/>
    <mergeCell ref="I1:Z1"/>
    <mergeCell ref="I2:M2"/>
    <mergeCell ref="O2:S2"/>
    <mergeCell ref="U2:W2"/>
    <mergeCell ref="I62:Z62"/>
    <mergeCell ref="I60:Z60"/>
    <mergeCell ref="I51:Z51"/>
    <mergeCell ref="I29:Z29"/>
    <mergeCell ref="I4:Z4"/>
    <mergeCell ref="I14:Z14"/>
  </mergeCells>
  <pageMargins left="0" right="0" top="0" bottom="0" header="0" footer="0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1"/>
  <sheetViews>
    <sheetView workbookViewId="0">
      <selection activeCell="G4" sqref="G4"/>
    </sheetView>
  </sheetViews>
  <sheetFormatPr defaultRowHeight="15" customHeight="1" x14ac:dyDescent="0.3"/>
  <cols>
    <col min="2" max="2" width="17.33203125" customWidth="1"/>
    <col min="3" max="3" width="19.44140625" customWidth="1"/>
    <col min="4" max="4" width="37" customWidth="1"/>
    <col min="5" max="5" width="1" customWidth="1"/>
    <col min="6" max="6" width="1.44140625" customWidth="1"/>
    <col min="8" max="8" width="4.5546875" customWidth="1"/>
  </cols>
  <sheetData>
    <row r="1" spans="1:9" ht="15" customHeight="1" x14ac:dyDescent="0.3">
      <c r="A1" s="49" t="s">
        <v>49</v>
      </c>
      <c r="B1" s="49" t="s">
        <v>54</v>
      </c>
      <c r="C1" s="49" t="s">
        <v>55</v>
      </c>
      <c r="D1" s="49" t="s">
        <v>56</v>
      </c>
    </row>
    <row r="3" spans="1:9" ht="15" customHeight="1" x14ac:dyDescent="0.3">
      <c r="A3" s="9"/>
      <c r="B3" s="2" t="s">
        <v>63</v>
      </c>
      <c r="C3" s="76"/>
      <c r="D3" s="76"/>
      <c r="E3" s="46">
        <v>0.48125000000000001</v>
      </c>
      <c r="F3" s="42">
        <v>0.3666666666666667</v>
      </c>
      <c r="G3">
        <v>48</v>
      </c>
      <c r="I3" t="s">
        <v>64</v>
      </c>
    </row>
    <row r="4" spans="1:9" ht="15" customHeight="1" x14ac:dyDescent="0.3">
      <c r="A4" s="9">
        <v>1</v>
      </c>
      <c r="B4" s="26" t="s">
        <v>32</v>
      </c>
      <c r="C4" s="27" t="s">
        <v>31</v>
      </c>
      <c r="D4" s="28" t="s">
        <v>17</v>
      </c>
      <c r="E4" s="42">
        <v>0.44930555555555557</v>
      </c>
      <c r="F4" s="42">
        <v>0.33611111111111108</v>
      </c>
      <c r="G4" s="50">
        <v>78</v>
      </c>
    </row>
    <row r="5" spans="1:9" ht="15" customHeight="1" x14ac:dyDescent="0.3">
      <c r="A5" s="9">
        <v>1</v>
      </c>
      <c r="B5" s="5" t="s">
        <v>20</v>
      </c>
      <c r="C5" s="1" t="s">
        <v>31</v>
      </c>
      <c r="D5" s="21" t="s">
        <v>21</v>
      </c>
      <c r="E5" s="46">
        <v>0.47847222222222202</v>
      </c>
      <c r="F5" s="42">
        <v>0.36388888888888887</v>
      </c>
      <c r="G5" s="50">
        <v>80</v>
      </c>
    </row>
    <row r="6" spans="1:9" ht="15" customHeight="1" x14ac:dyDescent="0.3">
      <c r="A6" s="9">
        <v>1</v>
      </c>
      <c r="B6" s="5" t="s">
        <v>18</v>
      </c>
      <c r="C6" s="1" t="s">
        <v>31</v>
      </c>
      <c r="D6" s="21" t="s">
        <v>19</v>
      </c>
      <c r="E6" s="46">
        <v>0.47986111111111102</v>
      </c>
      <c r="F6" s="42">
        <v>0.36527777777777781</v>
      </c>
      <c r="G6" s="50">
        <v>85</v>
      </c>
      <c r="I6">
        <f>SUM(G4:G6)</f>
        <v>243</v>
      </c>
    </row>
    <row r="7" spans="1:9" ht="15" customHeight="1" x14ac:dyDescent="0.3">
      <c r="A7" s="9"/>
      <c r="B7" s="5"/>
      <c r="C7" s="1"/>
      <c r="D7" s="21"/>
      <c r="E7" s="42"/>
      <c r="F7" s="42"/>
      <c r="G7" s="50"/>
    </row>
    <row r="8" spans="1:9" ht="15" customHeight="1" x14ac:dyDescent="0.3">
      <c r="A8" s="9"/>
      <c r="B8" s="5"/>
      <c r="C8" s="1"/>
      <c r="D8" s="21"/>
      <c r="E8" s="46">
        <v>0.4770833333333333</v>
      </c>
      <c r="F8" s="42">
        <v>0.36249999999999999</v>
      </c>
      <c r="G8" s="50">
        <v>24</v>
      </c>
    </row>
    <row r="9" spans="1:9" ht="15" customHeight="1" x14ac:dyDescent="0.3">
      <c r="A9" s="9">
        <v>2</v>
      </c>
      <c r="B9" s="5" t="s">
        <v>35</v>
      </c>
      <c r="C9" s="1" t="s">
        <v>28</v>
      </c>
      <c r="D9" s="21" t="s">
        <v>24</v>
      </c>
      <c r="E9" s="46">
        <v>0.47569444444444442</v>
      </c>
      <c r="F9" s="42">
        <v>0.3611111111111111</v>
      </c>
      <c r="G9" s="50">
        <v>53</v>
      </c>
    </row>
    <row r="10" spans="1:9" ht="15" customHeight="1" x14ac:dyDescent="0.3">
      <c r="A10" s="9">
        <v>2</v>
      </c>
      <c r="B10" s="5" t="s">
        <v>33</v>
      </c>
      <c r="C10" s="1" t="s">
        <v>28</v>
      </c>
      <c r="D10" s="21" t="s">
        <v>29</v>
      </c>
      <c r="E10" s="42">
        <v>0.40486111111111112</v>
      </c>
      <c r="F10" s="42">
        <v>0.49861111111111112</v>
      </c>
      <c r="G10" s="50">
        <v>57</v>
      </c>
    </row>
    <row r="11" spans="1:9" ht="15" customHeight="1" x14ac:dyDescent="0.3">
      <c r="A11" s="9">
        <v>2</v>
      </c>
      <c r="B11" s="5" t="s">
        <v>22</v>
      </c>
      <c r="C11" s="1" t="s">
        <v>28</v>
      </c>
      <c r="D11" s="21" t="s">
        <v>23</v>
      </c>
      <c r="E11" s="42">
        <v>0.46180555555555558</v>
      </c>
      <c r="F11" s="42">
        <v>0.3347222222222222</v>
      </c>
      <c r="G11" s="50">
        <v>64</v>
      </c>
      <c r="I11">
        <f>SUM(G9:G11)</f>
        <v>174</v>
      </c>
    </row>
  </sheetData>
  <sortState ref="A18:W21">
    <sortCondition ref="G18:G21"/>
  </sortState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18"/>
  <sheetViews>
    <sheetView workbookViewId="0">
      <selection activeCell="F37" sqref="F37"/>
    </sheetView>
  </sheetViews>
  <sheetFormatPr defaultRowHeight="14.4" x14ac:dyDescent="0.3"/>
  <cols>
    <col min="1" max="2" width="2.5546875" style="9" customWidth="1"/>
    <col min="3" max="3" width="18.5546875" style="9" customWidth="1"/>
    <col min="4" max="4" width="19.6640625" customWidth="1"/>
    <col min="5" max="5" width="20" customWidth="1"/>
    <col min="6" max="6" width="5.5546875" style="4" customWidth="1"/>
    <col min="7" max="8" width="8" style="4" hidden="1" customWidth="1"/>
    <col min="9" max="9" width="6.109375" style="4" hidden="1" customWidth="1"/>
    <col min="10" max="10" width="7" style="69" hidden="1" customWidth="1"/>
    <col min="11" max="11" width="4.6640625" style="69" hidden="1" customWidth="1"/>
    <col min="12" max="12" width="7.109375" style="69" hidden="1" customWidth="1"/>
    <col min="13" max="13" width="0" style="69" hidden="1" customWidth="1"/>
    <col min="14" max="14" width="7.33203125" style="66" hidden="1" customWidth="1"/>
    <col min="15" max="15" width="7.109375" style="66" hidden="1" customWidth="1"/>
    <col min="16" max="17" width="0" style="66" hidden="1" customWidth="1"/>
    <col min="18" max="18" width="8.6640625" style="72" hidden="1" customWidth="1"/>
    <col min="19" max="19" width="7.44140625" style="72" hidden="1" customWidth="1"/>
    <col min="20" max="20" width="0" style="72" hidden="1" customWidth="1"/>
    <col min="21" max="21" width="5.6640625" customWidth="1"/>
    <col min="22" max="22" width="2.44140625" customWidth="1"/>
    <col min="23" max="23" width="1.44140625" customWidth="1"/>
    <col min="24" max="24" width="17" customWidth="1"/>
    <col min="25" max="26" width="14.109375" customWidth="1"/>
  </cols>
  <sheetData>
    <row r="1" spans="1:25" s="49" customFormat="1" x14ac:dyDescent="0.3">
      <c r="A1" s="77"/>
      <c r="B1" s="77"/>
      <c r="C1" s="77"/>
      <c r="D1" s="49" t="s">
        <v>65</v>
      </c>
      <c r="F1" s="78"/>
      <c r="G1" s="78"/>
      <c r="H1" s="78"/>
      <c r="I1" s="78"/>
      <c r="J1" s="79"/>
      <c r="K1" s="79"/>
      <c r="L1" s="79"/>
      <c r="M1" s="79"/>
      <c r="N1" s="80"/>
      <c r="O1" s="80"/>
      <c r="P1" s="80"/>
      <c r="Q1" s="80"/>
      <c r="R1" s="81"/>
      <c r="S1" s="81"/>
      <c r="T1" s="81"/>
      <c r="U1" s="49" t="s">
        <v>69</v>
      </c>
      <c r="X1" s="49" t="s">
        <v>70</v>
      </c>
    </row>
    <row r="2" spans="1:25" x14ac:dyDescent="0.3">
      <c r="A2" s="9">
        <v>5</v>
      </c>
      <c r="C2" s="9" t="s">
        <v>71</v>
      </c>
      <c r="D2" s="5" t="s">
        <v>30</v>
      </c>
      <c r="E2" s="1" t="s">
        <v>67</v>
      </c>
      <c r="F2" s="23">
        <v>4226</v>
      </c>
      <c r="G2" s="44">
        <v>0.38263888888888892</v>
      </c>
      <c r="H2" s="42">
        <v>0.42777777777777781</v>
      </c>
      <c r="I2" s="42">
        <v>0.52916666666666801</v>
      </c>
      <c r="J2" s="68">
        <v>4</v>
      </c>
      <c r="K2" s="68"/>
      <c r="L2" s="68">
        <v>7</v>
      </c>
      <c r="M2" s="68">
        <f>VLOOKUP(L2,'Placing lookup'!$A$1:$B$18,2,FALSE)</f>
        <v>24</v>
      </c>
      <c r="N2" s="65">
        <v>0</v>
      </c>
      <c r="O2" s="65">
        <v>0</v>
      </c>
      <c r="P2" s="65">
        <v>4</v>
      </c>
      <c r="Q2" s="68">
        <f>VLOOKUP(P2,'Placing lookup'!$A$1:$B$18,2,FALSE)</f>
        <v>27</v>
      </c>
      <c r="R2" s="71">
        <v>0</v>
      </c>
      <c r="S2" s="71">
        <v>2</v>
      </c>
      <c r="T2" s="68">
        <f>VLOOKUP(S2,'Placing lookup'!$A$1:$B$18,2,FALSE)</f>
        <v>29</v>
      </c>
      <c r="U2" s="50">
        <f>SUM(T2,Q2,M2)</f>
        <v>80</v>
      </c>
      <c r="V2" s="50">
        <v>4</v>
      </c>
      <c r="Y2" t="s">
        <v>66</v>
      </c>
    </row>
    <row r="3" spans="1:25" ht="20.25" customHeight="1" thickBot="1" x14ac:dyDescent="0.35">
      <c r="A3" s="9">
        <v>5</v>
      </c>
      <c r="D3" s="6" t="s">
        <v>57</v>
      </c>
      <c r="E3" s="1" t="s">
        <v>67</v>
      </c>
      <c r="F3" s="25">
        <v>4832</v>
      </c>
      <c r="G3" s="42">
        <v>0.38055555555555554</v>
      </c>
      <c r="H3" s="42">
        <v>0.42638888888888887</v>
      </c>
      <c r="I3" s="45">
        <v>0.52777777777777901</v>
      </c>
      <c r="J3" s="68">
        <v>0</v>
      </c>
      <c r="K3" s="68">
        <v>0</v>
      </c>
      <c r="L3" s="68">
        <v>3</v>
      </c>
      <c r="M3" s="68">
        <f>VLOOKUP(L3,'Placing lookup'!$A$1:$B$18,2,FALSE)</f>
        <v>28</v>
      </c>
      <c r="N3" s="65">
        <v>0</v>
      </c>
      <c r="O3" s="65">
        <v>0</v>
      </c>
      <c r="P3" s="65">
        <v>1</v>
      </c>
      <c r="Q3" s="68">
        <f>VLOOKUP(P3,'Placing lookup'!$A$1:$B$18,2,FALSE)</f>
        <v>30</v>
      </c>
      <c r="R3" s="71">
        <v>0</v>
      </c>
      <c r="S3" s="71">
        <v>1</v>
      </c>
      <c r="T3" s="68">
        <f>VLOOKUP(S3,'Placing lookup'!$A$1:$B$18,2,FALSE)</f>
        <v>30</v>
      </c>
      <c r="U3" s="50">
        <f>SUM(T3,Q3,M3)</f>
        <v>88</v>
      </c>
      <c r="V3" s="50">
        <v>1</v>
      </c>
    </row>
    <row r="4" spans="1:25" ht="21" customHeight="1" thickBot="1" x14ac:dyDescent="0.35">
      <c r="A4" s="9">
        <v>9</v>
      </c>
      <c r="D4" s="37" t="s">
        <v>6</v>
      </c>
      <c r="E4" s="1" t="s">
        <v>67</v>
      </c>
      <c r="F4" s="40">
        <v>4932</v>
      </c>
      <c r="G4" s="62">
        <v>4.1666666666666664E-2</v>
      </c>
      <c r="H4" s="42">
        <v>0.37291666666666662</v>
      </c>
      <c r="I4" s="42">
        <v>0.42708333333333331</v>
      </c>
      <c r="J4" s="68">
        <v>12</v>
      </c>
      <c r="K4" s="68"/>
      <c r="L4" s="68">
        <v>1</v>
      </c>
      <c r="M4" s="68">
        <f>VLOOKUP(L4,'Placing lookup'!$A$1:$B$18,2,FALSE)</f>
        <v>30</v>
      </c>
      <c r="N4" s="65">
        <v>16</v>
      </c>
      <c r="O4" s="65"/>
      <c r="P4" s="65">
        <v>1</v>
      </c>
      <c r="Q4" s="68">
        <f>VLOOKUP(P4,'Placing lookup'!$A$1:$B$18,2,FALSE)</f>
        <v>30</v>
      </c>
      <c r="R4" s="71">
        <v>20</v>
      </c>
      <c r="S4" s="71">
        <v>1</v>
      </c>
      <c r="T4" s="68">
        <f>VLOOKUP(S4,'Placing lookup'!$A$1:$B$18,2,FALSE)</f>
        <v>30</v>
      </c>
      <c r="U4" s="50">
        <f>SUM(T4,Q4,M4)</f>
        <v>90</v>
      </c>
      <c r="V4" s="50">
        <v>1</v>
      </c>
    </row>
    <row r="5" spans="1:25" ht="15" thickBot="1" x14ac:dyDescent="0.35">
      <c r="A5" s="9">
        <v>4</v>
      </c>
      <c r="D5" s="37" t="s">
        <v>8</v>
      </c>
      <c r="E5" s="1" t="s">
        <v>67</v>
      </c>
      <c r="F5" s="40">
        <v>5260</v>
      </c>
      <c r="G5" s="42">
        <v>0.47222222222222227</v>
      </c>
      <c r="H5" s="63">
        <v>0.48958333333333331</v>
      </c>
      <c r="I5" s="42">
        <v>0.375</v>
      </c>
      <c r="J5" s="68">
        <v>0</v>
      </c>
      <c r="K5" s="68">
        <v>0</v>
      </c>
      <c r="L5" s="68">
        <v>1</v>
      </c>
      <c r="M5" s="68">
        <f>VLOOKUP(L5,'Placing lookup'!$A$1:$B$18,2,FALSE)</f>
        <v>30</v>
      </c>
      <c r="N5" s="65"/>
      <c r="O5" s="65"/>
      <c r="P5" s="65">
        <v>1</v>
      </c>
      <c r="Q5" s="68">
        <f>VLOOKUP(P5,'Placing lookup'!$A$1:$B$18,2,FALSE)</f>
        <v>30</v>
      </c>
      <c r="R5" s="71">
        <v>2</v>
      </c>
      <c r="S5" s="71">
        <v>1</v>
      </c>
      <c r="T5" s="68">
        <f>VLOOKUP(S5,'Placing lookup'!$A$1:$B$18,2,FALSE)</f>
        <v>30</v>
      </c>
      <c r="U5" s="50">
        <f>SUM(T5,Q5,M5)</f>
        <v>90</v>
      </c>
      <c r="V5" s="50">
        <v>1</v>
      </c>
      <c r="X5">
        <f>SUM(U3:U5)</f>
        <v>268</v>
      </c>
      <c r="Y5">
        <v>1</v>
      </c>
    </row>
    <row r="6" spans="1:25" x14ac:dyDescent="0.3">
      <c r="D6" s="53"/>
      <c r="E6" s="54"/>
      <c r="F6" s="60"/>
      <c r="G6" s="42"/>
      <c r="H6" s="63"/>
      <c r="I6" s="42"/>
      <c r="J6" s="68"/>
      <c r="K6" s="68"/>
      <c r="L6" s="68"/>
      <c r="M6" s="68"/>
      <c r="N6" s="65"/>
      <c r="O6" s="65"/>
      <c r="P6" s="65"/>
      <c r="Q6" s="68"/>
      <c r="R6" s="71"/>
      <c r="S6" s="71"/>
      <c r="T6" s="68"/>
      <c r="U6" s="50"/>
      <c r="V6" s="50"/>
    </row>
    <row r="7" spans="1:25" x14ac:dyDescent="0.3">
      <c r="A7" s="9">
        <v>5</v>
      </c>
      <c r="C7" s="9" t="s">
        <v>72</v>
      </c>
      <c r="D7" s="5" t="s">
        <v>27</v>
      </c>
      <c r="E7" s="1" t="s">
        <v>3</v>
      </c>
      <c r="F7" s="23">
        <v>5271</v>
      </c>
      <c r="G7" s="42">
        <v>0.36805555555555558</v>
      </c>
      <c r="H7" s="42">
        <v>0.44027777777777777</v>
      </c>
      <c r="I7" s="42">
        <v>0.52083333333333304</v>
      </c>
      <c r="J7" s="68">
        <v>0</v>
      </c>
      <c r="K7" s="68">
        <v>0</v>
      </c>
      <c r="L7" s="68">
        <v>4</v>
      </c>
      <c r="M7" s="68">
        <f>VLOOKUP(L7,'Placing lookup'!$A$1:$B$18,2,FALSE)</f>
        <v>27</v>
      </c>
      <c r="N7" s="65">
        <v>0</v>
      </c>
      <c r="O7" s="65">
        <v>0</v>
      </c>
      <c r="P7" s="65">
        <v>3</v>
      </c>
      <c r="Q7" s="68">
        <f>VLOOKUP(P7,'Placing lookup'!$A$1:$B$18,2,FALSE)</f>
        <v>28</v>
      </c>
      <c r="R7" s="71">
        <v>4</v>
      </c>
      <c r="S7" s="71">
        <v>6</v>
      </c>
      <c r="T7" s="68">
        <f>VLOOKUP(S7,'Placing lookup'!$A$1:$B$18,2,FALSE)</f>
        <v>25</v>
      </c>
      <c r="U7" s="50">
        <f>SUM(T7,Q7,M7)</f>
        <v>80</v>
      </c>
      <c r="V7" s="50">
        <v>3</v>
      </c>
    </row>
    <row r="8" spans="1:25" x14ac:dyDescent="0.3">
      <c r="A8" s="9">
        <v>5</v>
      </c>
      <c r="D8" s="5" t="s">
        <v>2</v>
      </c>
      <c r="E8" s="1" t="s">
        <v>3</v>
      </c>
      <c r="F8" s="23">
        <v>4831</v>
      </c>
      <c r="G8" s="42">
        <v>0.39930555555555558</v>
      </c>
      <c r="H8" s="42">
        <v>0.4375</v>
      </c>
      <c r="I8" s="42">
        <v>0.51805555555555605</v>
      </c>
      <c r="J8" s="68">
        <v>0</v>
      </c>
      <c r="K8" s="68">
        <v>4</v>
      </c>
      <c r="L8" s="68">
        <v>5</v>
      </c>
      <c r="M8" s="68">
        <f>VLOOKUP(L8,'Placing lookup'!$A$1:$B$18,2,FALSE)</f>
        <v>26</v>
      </c>
      <c r="N8" s="65">
        <v>0</v>
      </c>
      <c r="O8" s="65">
        <v>0</v>
      </c>
      <c r="P8" s="65">
        <v>6</v>
      </c>
      <c r="Q8" s="68">
        <f>VLOOKUP(P8,'Placing lookup'!$A$1:$B$18,2,FALSE)</f>
        <v>25</v>
      </c>
      <c r="R8" s="71">
        <v>0</v>
      </c>
      <c r="S8" s="71">
        <v>3</v>
      </c>
      <c r="T8" s="68">
        <f>VLOOKUP(S8,'Placing lookup'!$A$1:$B$18,2,FALSE)</f>
        <v>28</v>
      </c>
      <c r="U8" s="50">
        <f>SUM(T8,Q8,M8)</f>
        <v>79</v>
      </c>
      <c r="V8" s="50">
        <v>5</v>
      </c>
    </row>
    <row r="9" spans="1:25" x14ac:dyDescent="0.3">
      <c r="A9" s="9">
        <v>5</v>
      </c>
      <c r="D9" s="5" t="s">
        <v>5</v>
      </c>
      <c r="E9" s="1" t="s">
        <v>3</v>
      </c>
      <c r="F9" s="24">
        <v>5266</v>
      </c>
      <c r="G9" s="42">
        <v>0.3972222222222222</v>
      </c>
      <c r="H9" s="42">
        <v>0.43611111111111112</v>
      </c>
      <c r="I9" s="42">
        <v>0.51666666666666705</v>
      </c>
      <c r="J9" s="68">
        <v>1</v>
      </c>
      <c r="K9" s="68"/>
      <c r="L9" s="68">
        <v>6</v>
      </c>
      <c r="M9" s="68">
        <f>VLOOKUP(L9,'Placing lookup'!$A$1:$B$18,2,FALSE)</f>
        <v>25</v>
      </c>
      <c r="N9" s="65">
        <v>0</v>
      </c>
      <c r="O9" s="65">
        <v>0</v>
      </c>
      <c r="P9" s="65">
        <v>7</v>
      </c>
      <c r="Q9" s="68">
        <f>VLOOKUP(P9,'Placing lookup'!$A$1:$B$18,2,FALSE)</f>
        <v>24</v>
      </c>
      <c r="R9" s="71">
        <v>5</v>
      </c>
      <c r="S9" s="71">
        <v>7</v>
      </c>
      <c r="T9" s="68">
        <f>VLOOKUP(S9,'Placing lookup'!$A$1:$B$18,2,FALSE)</f>
        <v>24</v>
      </c>
      <c r="U9" s="50">
        <f>SUM(T9,Q9,M9)</f>
        <v>73</v>
      </c>
      <c r="V9" s="50">
        <v>6</v>
      </c>
      <c r="X9">
        <f>SUM(U7:U9)</f>
        <v>232</v>
      </c>
      <c r="Y9">
        <v>2</v>
      </c>
    </row>
    <row r="10" spans="1:25" ht="12.75" customHeight="1" x14ac:dyDescent="0.3">
      <c r="A10" s="9">
        <v>5</v>
      </c>
      <c r="D10" s="5" t="s">
        <v>25</v>
      </c>
      <c r="E10" s="1" t="s">
        <v>3</v>
      </c>
      <c r="F10" s="23">
        <v>5231</v>
      </c>
      <c r="G10" s="42">
        <v>0.37291666666666662</v>
      </c>
      <c r="H10" s="42">
        <v>0.44305555555555598</v>
      </c>
      <c r="I10" s="42">
        <v>0.52361111111111103</v>
      </c>
      <c r="J10" s="68">
        <v>6</v>
      </c>
      <c r="K10" s="68"/>
      <c r="L10" s="68">
        <v>9</v>
      </c>
      <c r="M10" s="68">
        <f>VLOOKUP(L10,'Placing lookup'!$A$1:$B$18,2,FALSE)</f>
        <v>22</v>
      </c>
      <c r="N10" s="65">
        <v>7</v>
      </c>
      <c r="O10" s="65"/>
      <c r="P10" s="65">
        <v>10</v>
      </c>
      <c r="Q10" s="68">
        <f>VLOOKUP(P10,'Placing lookup'!$A$1:$B$18,2,FALSE)</f>
        <v>21</v>
      </c>
      <c r="R10" s="71">
        <v>33</v>
      </c>
      <c r="S10" s="71">
        <v>10</v>
      </c>
      <c r="T10" s="68">
        <f>VLOOKUP(S10,'Placing lookup'!$A$1:$B$18,2,FALSE)</f>
        <v>21</v>
      </c>
      <c r="U10" s="50">
        <f>SUM(T10,Q10,M10)</f>
        <v>64</v>
      </c>
      <c r="V10" s="50">
        <v>8</v>
      </c>
    </row>
    <row r="11" spans="1:25" ht="12.75" customHeight="1" x14ac:dyDescent="0.3">
      <c r="D11" s="5"/>
      <c r="E11" s="1"/>
      <c r="F11" s="23"/>
      <c r="G11" s="42"/>
      <c r="H11" s="42"/>
      <c r="I11" s="42"/>
      <c r="J11" s="68"/>
      <c r="K11" s="68"/>
      <c r="L11" s="68"/>
      <c r="M11" s="68"/>
      <c r="N11" s="65"/>
      <c r="O11" s="65"/>
      <c r="P11" s="65"/>
      <c r="Q11" s="68"/>
      <c r="R11" s="71"/>
      <c r="S11" s="71"/>
      <c r="T11" s="68"/>
      <c r="U11" s="50"/>
      <c r="V11" s="50"/>
    </row>
    <row r="12" spans="1:25" ht="24" customHeight="1" x14ac:dyDescent="0.3">
      <c r="A12" s="9">
        <v>5</v>
      </c>
      <c r="C12" s="9" t="s">
        <v>73</v>
      </c>
      <c r="D12" s="5" t="s">
        <v>15</v>
      </c>
      <c r="E12" s="1" t="s">
        <v>68</v>
      </c>
      <c r="F12" s="23" t="s">
        <v>16</v>
      </c>
      <c r="G12" s="44">
        <v>0.38541666666666669</v>
      </c>
      <c r="H12" s="42">
        <v>0.4291666666666667</v>
      </c>
      <c r="I12" s="45">
        <v>0.530555555555558</v>
      </c>
      <c r="J12" s="68">
        <v>11</v>
      </c>
      <c r="K12" s="68"/>
      <c r="L12" s="68">
        <v>10</v>
      </c>
      <c r="M12" s="68">
        <f>VLOOKUP(L12,'Placing lookup'!$A$1:$B$18,2,FALSE)</f>
        <v>21</v>
      </c>
      <c r="N12" s="65" t="s">
        <v>59</v>
      </c>
      <c r="O12" s="65" t="s">
        <v>59</v>
      </c>
      <c r="P12" s="65" t="s">
        <v>59</v>
      </c>
      <c r="Q12" s="68" t="e">
        <f>VLOOKUP(P12,'Placing lookup'!$A$1:$B$19,2,FALSE)</f>
        <v>#N/A</v>
      </c>
      <c r="R12" s="71">
        <v>26</v>
      </c>
      <c r="S12" s="71">
        <v>9</v>
      </c>
      <c r="T12" s="68">
        <f>VLOOKUP(S12,'Placing lookup'!$A$1:$B$18,2,FALSE)</f>
        <v>22</v>
      </c>
      <c r="U12" s="50" t="e">
        <f>SUM(T12,Q12,M12)</f>
        <v>#N/A</v>
      </c>
      <c r="V12" s="50">
        <v>11</v>
      </c>
    </row>
    <row r="13" spans="1:25" ht="18.75" customHeight="1" x14ac:dyDescent="0.3">
      <c r="A13" s="9">
        <v>5</v>
      </c>
      <c r="D13" s="5" t="s">
        <v>14</v>
      </c>
      <c r="E13" s="1" t="s">
        <v>68</v>
      </c>
      <c r="F13" s="23">
        <v>5212</v>
      </c>
      <c r="G13" s="42">
        <v>0.38750000000000001</v>
      </c>
      <c r="H13" s="42">
        <v>0.43055555555555558</v>
      </c>
      <c r="I13" s="42">
        <v>0.531944444444447</v>
      </c>
      <c r="J13" s="68" t="s">
        <v>59</v>
      </c>
      <c r="K13" s="68"/>
      <c r="L13" s="68" t="s">
        <v>59</v>
      </c>
      <c r="M13" s="68" t="e">
        <f>VLOOKUP(L13,'Placing lookup'!$A$1:$B$19,2,FALSE)</f>
        <v>#N/A</v>
      </c>
      <c r="N13" s="65">
        <v>0</v>
      </c>
      <c r="O13" s="65">
        <v>0</v>
      </c>
      <c r="P13" s="65">
        <v>5</v>
      </c>
      <c r="Q13" s="68">
        <f>VLOOKUP(P13,'Placing lookup'!$A$1:$B$18,2,FALSE)</f>
        <v>26</v>
      </c>
      <c r="R13" s="71">
        <v>0</v>
      </c>
      <c r="S13" s="71">
        <v>4</v>
      </c>
      <c r="T13" s="68">
        <f>VLOOKUP(S13,'Placing lookup'!$A$1:$B$18,2,FALSE)</f>
        <v>27</v>
      </c>
      <c r="U13" s="50" t="e">
        <f>SUM(T13,Q13,M13)</f>
        <v>#N/A</v>
      </c>
      <c r="V13" s="50">
        <v>10</v>
      </c>
    </row>
    <row r="14" spans="1:25" ht="15" customHeight="1" x14ac:dyDescent="0.3">
      <c r="A14" s="9">
        <v>5</v>
      </c>
      <c r="D14" s="5" t="s">
        <v>13</v>
      </c>
      <c r="E14" s="1" t="s">
        <v>68</v>
      </c>
      <c r="F14" s="24">
        <v>5362</v>
      </c>
      <c r="G14" s="42">
        <v>0.39027777777777778</v>
      </c>
      <c r="H14" s="42">
        <v>0.43194444444444446</v>
      </c>
      <c r="I14" s="62">
        <v>0.53333333333333599</v>
      </c>
      <c r="J14" s="68">
        <v>4</v>
      </c>
      <c r="K14" s="68"/>
      <c r="L14" s="68">
        <v>8</v>
      </c>
      <c r="M14" s="68">
        <f>VLOOKUP(L14,'Placing lookup'!$A$1:$B$18,2,FALSE)</f>
        <v>23</v>
      </c>
      <c r="N14" s="65">
        <v>4</v>
      </c>
      <c r="O14" s="65"/>
      <c r="P14" s="65">
        <v>9</v>
      </c>
      <c r="Q14" s="68">
        <f>VLOOKUP(P14,'Placing lookup'!$A$1:$B$18,2,FALSE)</f>
        <v>22</v>
      </c>
      <c r="R14" s="71">
        <v>9</v>
      </c>
      <c r="S14" s="71">
        <v>8</v>
      </c>
      <c r="T14" s="68">
        <f>VLOOKUP(S14,'Placing lookup'!$A$1:$B$18,2,FALSE)</f>
        <v>23</v>
      </c>
      <c r="U14" s="50">
        <f>SUM(T14,Q14,M14)</f>
        <v>68</v>
      </c>
      <c r="V14" s="50">
        <v>7</v>
      </c>
    </row>
    <row r="15" spans="1:25" x14ac:dyDescent="0.3">
      <c r="A15" s="9">
        <v>6</v>
      </c>
      <c r="D15" s="55" t="s">
        <v>10</v>
      </c>
      <c r="E15" s="1" t="s">
        <v>68</v>
      </c>
      <c r="F15" s="24">
        <v>4780</v>
      </c>
      <c r="G15" s="42">
        <v>0.3430555555555555</v>
      </c>
      <c r="H15" s="44">
        <v>0.39166666666666666</v>
      </c>
      <c r="I15" s="42">
        <v>0.45416666666666666</v>
      </c>
      <c r="J15" s="68">
        <v>18</v>
      </c>
      <c r="K15" s="68"/>
      <c r="L15" s="68">
        <v>5</v>
      </c>
      <c r="M15" s="68">
        <f>VLOOKUP(L15,'Placing lookup'!$A$1:$B$18,2,FALSE)</f>
        <v>26</v>
      </c>
      <c r="N15" s="65">
        <v>4</v>
      </c>
      <c r="O15" s="65"/>
      <c r="P15" s="65">
        <v>4</v>
      </c>
      <c r="Q15" s="68">
        <f>VLOOKUP(P15,'Placing lookup'!$A$1:$B$18,2,FALSE)</f>
        <v>27</v>
      </c>
      <c r="R15" s="71">
        <v>20</v>
      </c>
      <c r="S15" s="71">
        <v>5</v>
      </c>
      <c r="T15" s="68">
        <f>VLOOKUP(S15,'Placing lookup'!$A$1:$B$18,2,FALSE)</f>
        <v>26</v>
      </c>
      <c r="U15" s="50">
        <f>SUM(T15,Q15,M15)</f>
        <v>79</v>
      </c>
      <c r="V15" s="50">
        <v>5</v>
      </c>
      <c r="X15" t="e">
        <f>SUM(U13:U15)</f>
        <v>#N/A</v>
      </c>
      <c r="Y15">
        <v>3</v>
      </c>
    </row>
    <row r="16" spans="1:25" x14ac:dyDescent="0.3">
      <c r="D16" s="55"/>
      <c r="E16" s="1"/>
      <c r="F16" s="24"/>
      <c r="G16" s="42"/>
      <c r="H16" s="44"/>
      <c r="I16" s="42"/>
      <c r="J16" s="68"/>
      <c r="K16" s="68"/>
      <c r="L16" s="68"/>
      <c r="M16" s="68"/>
      <c r="N16" s="65"/>
      <c r="O16" s="65"/>
      <c r="P16" s="65"/>
      <c r="Q16" s="68"/>
      <c r="R16" s="71"/>
      <c r="S16" s="71"/>
      <c r="T16" s="68"/>
      <c r="U16" s="50"/>
      <c r="V16" s="50"/>
    </row>
    <row r="18" spans="10:10" x14ac:dyDescent="0.3">
      <c r="J18" s="69" t="s">
        <v>62</v>
      </c>
    </row>
  </sheetData>
  <sortState ref="A6:W13">
    <sortCondition ref="U6:U13"/>
  </sortState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9"/>
  <sheetViews>
    <sheetView topLeftCell="B1" workbookViewId="0">
      <selection activeCell="B39" sqref="A39:XFD39"/>
    </sheetView>
  </sheetViews>
  <sheetFormatPr defaultRowHeight="14.4" x14ac:dyDescent="0.3"/>
  <sheetData>
    <row r="1" spans="1:2" x14ac:dyDescent="0.3">
      <c r="A1">
        <v>1</v>
      </c>
      <c r="B1">
        <v>30</v>
      </c>
    </row>
    <row r="2" spans="1:2" x14ac:dyDescent="0.3">
      <c r="A2">
        <v>2</v>
      </c>
      <c r="B2">
        <v>29</v>
      </c>
    </row>
    <row r="3" spans="1:2" x14ac:dyDescent="0.3">
      <c r="A3">
        <v>3</v>
      </c>
      <c r="B3">
        <v>28</v>
      </c>
    </row>
    <row r="4" spans="1:2" x14ac:dyDescent="0.3">
      <c r="A4">
        <v>4</v>
      </c>
      <c r="B4">
        <v>27</v>
      </c>
    </row>
    <row r="5" spans="1:2" x14ac:dyDescent="0.3">
      <c r="A5">
        <v>5</v>
      </c>
      <c r="B5">
        <v>26</v>
      </c>
    </row>
    <row r="6" spans="1:2" x14ac:dyDescent="0.3">
      <c r="A6">
        <v>6</v>
      </c>
      <c r="B6">
        <v>25</v>
      </c>
    </row>
    <row r="7" spans="1:2" x14ac:dyDescent="0.3">
      <c r="A7">
        <v>7</v>
      </c>
      <c r="B7">
        <v>24</v>
      </c>
    </row>
    <row r="8" spans="1:2" x14ac:dyDescent="0.3">
      <c r="A8">
        <v>8</v>
      </c>
      <c r="B8">
        <v>23</v>
      </c>
    </row>
    <row r="9" spans="1:2" x14ac:dyDescent="0.3">
      <c r="A9">
        <v>9</v>
      </c>
      <c r="B9">
        <v>22</v>
      </c>
    </row>
    <row r="10" spans="1:2" x14ac:dyDescent="0.3">
      <c r="A10">
        <v>10</v>
      </c>
      <c r="B10">
        <v>21</v>
      </c>
    </row>
    <row r="11" spans="1:2" x14ac:dyDescent="0.3">
      <c r="A11">
        <v>11</v>
      </c>
      <c r="B11">
        <v>20</v>
      </c>
    </row>
    <row r="12" spans="1:2" x14ac:dyDescent="0.3">
      <c r="A12">
        <v>12</v>
      </c>
      <c r="B12">
        <v>19</v>
      </c>
    </row>
    <row r="13" spans="1:2" x14ac:dyDescent="0.3">
      <c r="A13">
        <v>13</v>
      </c>
      <c r="B13">
        <v>18</v>
      </c>
    </row>
    <row r="14" spans="1:2" x14ac:dyDescent="0.3">
      <c r="A14">
        <v>14</v>
      </c>
      <c r="B14">
        <v>17</v>
      </c>
    </row>
    <row r="15" spans="1:2" x14ac:dyDescent="0.3">
      <c r="A15">
        <v>15</v>
      </c>
      <c r="B15">
        <v>16</v>
      </c>
    </row>
    <row r="16" spans="1:2" x14ac:dyDescent="0.3">
      <c r="A16">
        <v>16</v>
      </c>
      <c r="B16">
        <v>15</v>
      </c>
    </row>
    <row r="17" spans="1:2" x14ac:dyDescent="0.3">
      <c r="A17">
        <v>17</v>
      </c>
      <c r="B17">
        <v>14</v>
      </c>
    </row>
    <row r="18" spans="1:2" x14ac:dyDescent="0.3">
      <c r="A18">
        <v>18</v>
      </c>
      <c r="B18">
        <v>13</v>
      </c>
    </row>
    <row r="19" spans="1:2" x14ac:dyDescent="0.3">
      <c r="A19">
        <v>19</v>
      </c>
      <c r="B19">
        <v>12</v>
      </c>
    </row>
    <row r="20" spans="1:2" x14ac:dyDescent="0.3">
      <c r="A20">
        <v>20</v>
      </c>
      <c r="B20">
        <v>11</v>
      </c>
    </row>
    <row r="21" spans="1:2" x14ac:dyDescent="0.3">
      <c r="A21">
        <v>21</v>
      </c>
      <c r="B21">
        <v>10</v>
      </c>
    </row>
    <row r="22" spans="1:2" x14ac:dyDescent="0.3">
      <c r="A22">
        <v>22</v>
      </c>
      <c r="B22">
        <v>9</v>
      </c>
    </row>
    <row r="23" spans="1:2" x14ac:dyDescent="0.3">
      <c r="A23">
        <v>23</v>
      </c>
      <c r="B23">
        <v>8</v>
      </c>
    </row>
    <row r="24" spans="1:2" x14ac:dyDescent="0.3">
      <c r="A24">
        <v>24</v>
      </c>
      <c r="B24">
        <v>7</v>
      </c>
    </row>
    <row r="25" spans="1:2" x14ac:dyDescent="0.3">
      <c r="A25">
        <v>25</v>
      </c>
      <c r="B25">
        <v>6</v>
      </c>
    </row>
    <row r="26" spans="1:2" x14ac:dyDescent="0.3">
      <c r="A26">
        <v>26</v>
      </c>
      <c r="B26">
        <v>5</v>
      </c>
    </row>
    <row r="27" spans="1:2" x14ac:dyDescent="0.3">
      <c r="A27">
        <v>27</v>
      </c>
      <c r="B27">
        <v>4</v>
      </c>
    </row>
    <row r="28" spans="1:2" x14ac:dyDescent="0.3">
      <c r="A28">
        <v>28</v>
      </c>
      <c r="B28">
        <v>3</v>
      </c>
    </row>
    <row r="29" spans="1:2" x14ac:dyDescent="0.3">
      <c r="A29">
        <v>29</v>
      </c>
      <c r="B29">
        <v>2</v>
      </c>
    </row>
    <row r="30" spans="1:2" x14ac:dyDescent="0.3">
      <c r="A30">
        <v>30</v>
      </c>
      <c r="B30">
        <v>1</v>
      </c>
    </row>
    <row r="31" spans="1:2" x14ac:dyDescent="0.3">
      <c r="A31">
        <v>31</v>
      </c>
      <c r="B31">
        <v>1</v>
      </c>
    </row>
    <row r="32" spans="1:2" x14ac:dyDescent="0.3">
      <c r="A32">
        <v>32</v>
      </c>
      <c r="B32">
        <v>1</v>
      </c>
    </row>
    <row r="33" spans="1:2" x14ac:dyDescent="0.3">
      <c r="A33">
        <v>33</v>
      </c>
      <c r="B33">
        <v>1</v>
      </c>
    </row>
    <row r="34" spans="1:2" x14ac:dyDescent="0.3">
      <c r="A34">
        <v>34</v>
      </c>
      <c r="B34">
        <v>1</v>
      </c>
    </row>
    <row r="35" spans="1:2" x14ac:dyDescent="0.3">
      <c r="A35">
        <v>35</v>
      </c>
      <c r="B35">
        <v>1</v>
      </c>
    </row>
    <row r="36" spans="1:2" x14ac:dyDescent="0.3">
      <c r="A36">
        <v>36</v>
      </c>
      <c r="B36">
        <v>1</v>
      </c>
    </row>
    <row r="37" spans="1:2" x14ac:dyDescent="0.3">
      <c r="A37">
        <v>37</v>
      </c>
      <c r="B37">
        <v>1</v>
      </c>
    </row>
    <row r="38" spans="1:2" x14ac:dyDescent="0.3">
      <c r="A38">
        <v>38</v>
      </c>
      <c r="B38">
        <v>1</v>
      </c>
    </row>
    <row r="39" spans="1:2" x14ac:dyDescent="0.3">
      <c r="A39" t="s">
        <v>59</v>
      </c>
      <c r="B3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Instructions</vt:lpstr>
      <vt:lpstr>Running Order</vt:lpstr>
      <vt:lpstr>Blank Class Order and scoring</vt:lpstr>
      <vt:lpstr>Sample Class Order &amp; Scoring</vt:lpstr>
      <vt:lpstr>Primary Teams Scoring Sample</vt:lpstr>
      <vt:lpstr>Secondary Team Scoring Sample</vt:lpstr>
      <vt:lpstr>Placing lookup</vt:lpstr>
      <vt:lpstr>'Primary Teams Scoring Sample'!Print_Area</vt:lpstr>
      <vt:lpstr>'Sample Class Order &amp; Scoring'!Print_Area</vt:lpstr>
      <vt:lpstr>'Secondary Team Scoring Sample'!Print_Area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Entries to excel</dc:title>
  <dc:creator>Stephanie</dc:creator>
  <cp:lastModifiedBy>Suzie</cp:lastModifiedBy>
  <cp:lastPrinted>2013-03-17T04:56:05Z</cp:lastPrinted>
  <dcterms:created xsi:type="dcterms:W3CDTF">2013-03-11T05:06:21Z</dcterms:created>
  <dcterms:modified xsi:type="dcterms:W3CDTF">2018-05-31T03:48:05Z</dcterms:modified>
</cp:coreProperties>
</file>