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y Documents\EQ Common Files\EQ Interschool\Competition Results\To be uploaded 2016-17\"/>
    </mc:Choice>
  </mc:AlternateContent>
  <bookViews>
    <workbookView xWindow="0" yWindow="0" windowWidth="19200" windowHeight="6370" tabRatio="967" firstSheet="1" activeTab="1"/>
  </bookViews>
  <sheets>
    <sheet name="Instructions" sheetId="14" r:id="rId1"/>
    <sheet name="Print P50" sheetId="20" r:id="rId2"/>
    <sheet name="Print P60" sheetId="31" r:id="rId3"/>
    <sheet name="Print P70" sheetId="21" r:id="rId4"/>
    <sheet name="Print P80" sheetId="22" r:id="rId5"/>
    <sheet name="Print S70" sheetId="24" r:id="rId6"/>
    <sheet name="Print S80" sheetId="32" r:id="rId7"/>
    <sheet name="Print S90" sheetId="25" r:id="rId8"/>
    <sheet name="Print S100" sheetId="26" r:id="rId9"/>
    <sheet name="Print S110" sheetId="27" r:id="rId10"/>
    <sheet name="Print S120" sheetId="28" r:id="rId11"/>
  </sheets>
  <definedNames>
    <definedName name="Data">#REF!</definedName>
    <definedName name="_xlnm.Print_Area" localSheetId="1">'Print P50'!$C$1:$Z$6</definedName>
    <definedName name="_xlnm.Print_Area" localSheetId="3">'Print P70'!$C$1:$AA$13</definedName>
    <definedName name="_xlnm.Print_Area" localSheetId="4">'Print P80'!$C$1:$AA$6</definedName>
    <definedName name="_xlnm.Print_Area" localSheetId="8">'Print S100'!$C$1:$AA$9</definedName>
    <definedName name="_xlnm.Print_Area" localSheetId="9">'Print S110'!$C$1:$AA$6</definedName>
    <definedName name="_xlnm.Print_Area" localSheetId="10">'Print S120'!$C$1:$AA$6</definedName>
    <definedName name="_xlnm.Print_Area" localSheetId="5">'Print S70'!$C$1:$AA$11</definedName>
    <definedName name="_xlnm.Print_Area" localSheetId="7">'Print S90'!$C$1:$AA$12</definedName>
  </definedNames>
  <calcPr calcId="171027"/>
</workbook>
</file>

<file path=xl/calcChain.xml><?xml version="1.0" encoding="utf-8"?>
<calcChain xmlns="http://schemas.openxmlformats.org/spreadsheetml/2006/main">
  <c r="X5" i="28" l="1"/>
  <c r="T4" i="25"/>
  <c r="X11" i="25" l="1"/>
  <c r="X9" i="25"/>
  <c r="N4" i="25"/>
  <c r="N5" i="25"/>
  <c r="N6" i="25"/>
  <c r="N7" i="25"/>
  <c r="N9" i="25"/>
  <c r="X6" i="32"/>
  <c r="N4" i="32"/>
  <c r="N5" i="32"/>
  <c r="T4" i="22"/>
  <c r="X4" i="22"/>
  <c r="X5" i="22"/>
  <c r="N4" i="22"/>
  <c r="X11" i="21"/>
  <c r="X10" i="21"/>
  <c r="X7" i="21"/>
  <c r="X5" i="21"/>
  <c r="X4" i="28" l="1"/>
  <c r="T5" i="28"/>
  <c r="N5" i="28"/>
  <c r="N4" i="28"/>
  <c r="X4" i="27"/>
  <c r="X5" i="27"/>
  <c r="T4" i="27"/>
  <c r="T5" i="27"/>
  <c r="N4" i="27"/>
  <c r="N5" i="27"/>
  <c r="X5" i="26"/>
  <c r="X6" i="26"/>
  <c r="X8" i="26"/>
  <c r="X9" i="26"/>
  <c r="X4" i="26"/>
  <c r="T5" i="26"/>
  <c r="T6" i="26"/>
  <c r="T8" i="26"/>
  <c r="T9" i="26"/>
  <c r="T4" i="26"/>
  <c r="N5" i="26"/>
  <c r="N6" i="26"/>
  <c r="N8" i="26"/>
  <c r="N9" i="26"/>
  <c r="N4" i="26"/>
  <c r="X5" i="25"/>
  <c r="X6" i="25"/>
  <c r="X7" i="25"/>
  <c r="X4" i="25"/>
  <c r="T5" i="25"/>
  <c r="T6" i="25"/>
  <c r="T7" i="25"/>
  <c r="T8" i="25"/>
  <c r="T9" i="25"/>
  <c r="T10" i="25"/>
  <c r="T11" i="25"/>
  <c r="N10" i="25"/>
  <c r="X5" i="32"/>
  <c r="X4" i="32"/>
  <c r="T5" i="32"/>
  <c r="T6" i="32"/>
  <c r="T7" i="32"/>
  <c r="T8" i="32"/>
  <c r="T4" i="32"/>
  <c r="N6" i="32"/>
  <c r="X5" i="24"/>
  <c r="X7" i="24"/>
  <c r="X8" i="24"/>
  <c r="X9" i="24"/>
  <c r="X10" i="24"/>
  <c r="X4" i="24"/>
  <c r="T5" i="24"/>
  <c r="T8" i="24"/>
  <c r="T9" i="24"/>
  <c r="T10" i="24"/>
  <c r="N5" i="24"/>
  <c r="N7" i="24"/>
  <c r="N8" i="24"/>
  <c r="N9" i="24"/>
  <c r="N10" i="24"/>
  <c r="N4" i="24"/>
  <c r="X6" i="21"/>
  <c r="X8" i="21"/>
  <c r="X9" i="21"/>
  <c r="X12" i="21"/>
  <c r="X4" i="21"/>
  <c r="T5" i="21"/>
  <c r="T6" i="21"/>
  <c r="T7" i="21"/>
  <c r="T8" i="21"/>
  <c r="T9" i="21"/>
  <c r="T10" i="21"/>
  <c r="T11" i="21"/>
  <c r="T12" i="21"/>
  <c r="T4" i="21"/>
  <c r="N5" i="21"/>
  <c r="N6" i="21"/>
  <c r="N7" i="21"/>
  <c r="N8" i="21"/>
  <c r="N9" i="21"/>
  <c r="N10" i="21"/>
  <c r="N11" i="21"/>
  <c r="N4" i="21"/>
  <c r="N4" i="20"/>
  <c r="N5" i="20"/>
  <c r="X4" i="31"/>
  <c r="T4" i="31"/>
  <c r="N4" i="31"/>
  <c r="X4" i="20"/>
  <c r="X5" i="20"/>
  <c r="T4" i="20"/>
  <c r="T5" i="20"/>
  <c r="Y5" i="28" l="1"/>
  <c r="Y4" i="28"/>
  <c r="Y5" i="25"/>
  <c r="Y6" i="25"/>
  <c r="Y7" i="25"/>
  <c r="Y9" i="25"/>
  <c r="Y10" i="25"/>
  <c r="Y11" i="25"/>
  <c r="Y4" i="25"/>
  <c r="Y4" i="27"/>
  <c r="Y5" i="27"/>
  <c r="Y5" i="26" l="1"/>
  <c r="Y6" i="26"/>
  <c r="Y7" i="26"/>
  <c r="Y8" i="26"/>
  <c r="Y9" i="26"/>
  <c r="Y4" i="26"/>
  <c r="Y5" i="32"/>
  <c r="Y6" i="32"/>
  <c r="Y4" i="32"/>
  <c r="Y5" i="24"/>
  <c r="Y6" i="24"/>
  <c r="Y8" i="24"/>
  <c r="Y9" i="24"/>
  <c r="Y10" i="24"/>
  <c r="Y4" i="24"/>
  <c r="Y4" i="31" l="1"/>
  <c r="Y5" i="22"/>
  <c r="Y4" i="22"/>
  <c r="Y5" i="21"/>
  <c r="Y6" i="21"/>
  <c r="Y7" i="21"/>
  <c r="Y8" i="21"/>
  <c r="Y9" i="21"/>
  <c r="Y10" i="21"/>
  <c r="Y11" i="21"/>
  <c r="Y4" i="21"/>
  <c r="X8" i="32" l="1"/>
  <c r="X7" i="32"/>
  <c r="N8" i="32" l="1"/>
  <c r="Y8" i="32" s="1"/>
  <c r="N7" i="32"/>
  <c r="Y7" i="32" s="1"/>
  <c r="Q4" i="28" l="1"/>
  <c r="T7" i="24"/>
  <c r="Y7" i="24" s="1"/>
  <c r="L5" i="21"/>
  <c r="O5" i="21"/>
  <c r="Q5" i="21"/>
  <c r="R5" i="21"/>
  <c r="U5" i="21"/>
  <c r="Z5" i="21"/>
  <c r="I6" i="21"/>
  <c r="J6" i="21"/>
  <c r="K6" i="21"/>
  <c r="L6" i="21"/>
  <c r="O6" i="21"/>
  <c r="P6" i="21"/>
  <c r="Q6" i="21"/>
  <c r="R6" i="21"/>
  <c r="U6" i="21"/>
  <c r="V6" i="21"/>
  <c r="Z6" i="21"/>
  <c r="AA6" i="21"/>
  <c r="I7" i="21"/>
  <c r="J7" i="21"/>
  <c r="K7" i="21"/>
  <c r="L7" i="21"/>
  <c r="O7" i="21"/>
  <c r="P7" i="21"/>
  <c r="Q7" i="21"/>
  <c r="R7" i="21"/>
  <c r="U7" i="21"/>
  <c r="V7" i="21"/>
  <c r="Z7" i="21"/>
  <c r="AA7" i="21"/>
  <c r="I8" i="21"/>
  <c r="J8" i="21"/>
  <c r="K8" i="21"/>
  <c r="L8" i="21"/>
  <c r="O8" i="21"/>
  <c r="P8" i="21"/>
  <c r="Q8" i="21"/>
  <c r="R8" i="21"/>
  <c r="U8" i="21"/>
  <c r="V8" i="21"/>
  <c r="Z8" i="21"/>
  <c r="AA8" i="21"/>
  <c r="I9" i="21"/>
  <c r="J9" i="21"/>
  <c r="K9" i="21"/>
  <c r="L9" i="21"/>
  <c r="O9" i="21"/>
  <c r="P9" i="21"/>
  <c r="Q9" i="21"/>
  <c r="R9" i="21"/>
  <c r="U9" i="21"/>
  <c r="V9" i="21"/>
  <c r="Z9" i="21"/>
  <c r="AA9" i="21"/>
  <c r="I10" i="21"/>
  <c r="J10" i="21"/>
  <c r="K10" i="21"/>
  <c r="L10" i="21"/>
  <c r="O10" i="21"/>
  <c r="P10" i="21"/>
  <c r="Q10" i="21"/>
  <c r="R10" i="21"/>
  <c r="U10" i="21"/>
  <c r="V10" i="21"/>
  <c r="Z10" i="21"/>
  <c r="AA10" i="21"/>
  <c r="I11" i="21"/>
  <c r="J11" i="21"/>
  <c r="K11" i="21"/>
  <c r="L11" i="21"/>
  <c r="O11" i="21"/>
  <c r="P11" i="21"/>
  <c r="Q11" i="21"/>
  <c r="R11" i="21"/>
  <c r="U11" i="21"/>
  <c r="V11" i="21"/>
  <c r="Z11" i="21"/>
  <c r="AA11" i="21"/>
  <c r="I12" i="21"/>
  <c r="J12" i="21"/>
  <c r="K12" i="21"/>
  <c r="L12" i="21"/>
  <c r="M12" i="21"/>
  <c r="N12" i="21" s="1"/>
  <c r="Y12" i="21" s="1"/>
  <c r="O12" i="21"/>
  <c r="P12" i="21"/>
  <c r="Q12" i="21"/>
  <c r="R12" i="21"/>
  <c r="U12" i="21"/>
  <c r="V12" i="21"/>
  <c r="Z12" i="21"/>
  <c r="AA12" i="21"/>
  <c r="O4" i="21"/>
  <c r="R4" i="21"/>
  <c r="U4" i="21"/>
  <c r="Z4" i="21"/>
  <c r="I4" i="21"/>
  <c r="Y4" i="20" l="1"/>
  <c r="Y5" i="20"/>
</calcChain>
</file>

<file path=xl/sharedStrings.xml><?xml version="1.0" encoding="utf-8"?>
<sst xmlns="http://schemas.openxmlformats.org/spreadsheetml/2006/main" count="445" uniqueCount="169">
  <si>
    <t>Secondary Qualifier 70cm</t>
  </si>
  <si>
    <t>Secondary Qualifier 90cm</t>
  </si>
  <si>
    <t>Secondary Qualifier 100cm</t>
  </si>
  <si>
    <t>Secondary Qualifier 120cm</t>
  </si>
  <si>
    <t>Secondary Qualifier 110cm</t>
  </si>
  <si>
    <t>Primary Qualifier 70cm</t>
  </si>
  <si>
    <t>Canterbury College</t>
  </si>
  <si>
    <t>Primary Qualifier 50cm</t>
  </si>
  <si>
    <t>Faults Rnd 1</t>
  </si>
  <si>
    <t>Faults Rnd 2</t>
  </si>
  <si>
    <t>Place</t>
  </si>
  <si>
    <t>Overall Place</t>
  </si>
  <si>
    <t>Points</t>
  </si>
  <si>
    <t>Class</t>
  </si>
  <si>
    <t>E</t>
  </si>
  <si>
    <t>Class Points</t>
  </si>
  <si>
    <t>Class points</t>
  </si>
  <si>
    <t>Time Rnd 1</t>
  </si>
  <si>
    <t>Time Rnd 2</t>
  </si>
  <si>
    <t>Time</t>
  </si>
  <si>
    <t>Faults</t>
  </si>
  <si>
    <r>
      <rPr>
        <sz val="11"/>
        <color theme="1"/>
        <rFont val="Calibri"/>
        <family val="2"/>
        <scheme val="minor"/>
      </rPr>
      <t xml:space="preserve">
WHEN ALL CLASSES ARE FINISHED FOR A HEIGHT:
* check that entries have totalled for all three classes
*sort class by highlighting rows containing riders for the specific height only, then select data, sort Z-A this will give riders in order of total score
*check for any riders with same total - placing is then according to the IEQ rules, number the placings in the next column
* at the bottom of the page or in comments identify the rule applied to place for equal scores (saves questions)
*print results for class and display (highlight required class and use 'set print area' (under page layout) - to print completed class only
WHEN ALL CLASSES ARE COMPLETE - TEAM SCORING:
* highlight all primary riders and results and copy to the primary team sheet below existing data, repeat for secondary riders
*IMPORTANT highlight the column of overall scores 'copy' and 'paste special - value only' this stops values recalculating
*unhide columns B-D so the school name is displayed
*highlight all rows and sort by the school name
*delete all riders/schools with less than 3 entries
*delete all class name rows
*add two rows at the bottom of each school
*highlight riders from each school and sort within school (Z-A), if a school has more than 4 riders add two rows at the end of the fourth rider (if a school has 11 riders or more this will need to be repeated
*subtotal the top 3 scores only from each team of 3 or 4 riders to the blank line use auto sum
*due to the small number of teams these can then be placed manually
*check against original team list that all expected teams have a score - then delete original list
*print and display results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</si>
  <si>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Some 'how to use' tips:
</t>
    </r>
    <r>
      <rPr>
        <sz val="11"/>
        <color theme="1"/>
        <rFont val="Calibri"/>
        <family val="2"/>
        <scheme val="minor"/>
      </rPr>
      <t>BEFORE THE EVENT:
*Enter the Riders name, School, Horse name and IEQ number under the class they have entered - this can be a copy and past from nominate
*ensure that each rider has</t>
    </r>
    <r>
      <rPr>
        <b/>
        <sz val="11"/>
        <color theme="1"/>
        <rFont val="Calibri"/>
        <family val="2"/>
        <scheme val="minor"/>
      </rPr>
      <t xml:space="preserve"> exactly</t>
    </r>
    <r>
      <rPr>
        <sz val="11"/>
        <color theme="1"/>
        <rFont val="Calibri"/>
        <family val="2"/>
        <scheme val="minor"/>
      </rPr>
      <t xml:space="preserve"> the same School name as the other riders from the school (choose one format and copy and paste for all riders from the school)
*As a double check for later enter the riders by school split into tabs for primary and secondary teams - delete any rider/schools with less than three riders.
 * Ensure the first starter for each class is marked by 1st class. Rider order/ 2nd class *marks first rider /3rd class **marks first rider
DURING THE RUNNING:
*Enter the information from the score sheets as they come in *Remember* the order on the score sheets (except for one class), will be different from the spreadsheet ie. the start rider changes and is marked with an '*' or '**'
*Make sure any elimination is marked in the spreadsheet with an 'E'
*If there are any special cirumstances for elimination note them in the comments column (ie missed start/finish).
</t>
    </r>
  </si>
  <si>
    <t>50P</t>
  </si>
  <si>
    <t>70P</t>
  </si>
  <si>
    <t>70S</t>
  </si>
  <si>
    <t>100S</t>
  </si>
  <si>
    <t>110S</t>
  </si>
  <si>
    <t>120S</t>
  </si>
  <si>
    <t>90S</t>
  </si>
  <si>
    <t>J61</t>
  </si>
  <si>
    <t>BALMORAL DR MAGIC</t>
  </si>
  <si>
    <t>Class Sort Key</t>
  </si>
  <si>
    <t>Kirsten Mackie</t>
  </si>
  <si>
    <t>Kate Jackwitz</t>
  </si>
  <si>
    <t>SKYSONG</t>
  </si>
  <si>
    <t>PEACE IMAGE</t>
  </si>
  <si>
    <t>80P</t>
  </si>
  <si>
    <t>Secondary Qualifier 120cm Saturday</t>
  </si>
  <si>
    <t>Secondary Qualifier 100cm Saturday</t>
  </si>
  <si>
    <t>Primary Qualifier 50cm Saturday</t>
  </si>
  <si>
    <t>Primary Qualifier 80cm Saturday</t>
  </si>
  <si>
    <t>Secondary Qualifier 70cm Saturday</t>
  </si>
  <si>
    <t>Primary Qualifier 70cm Sunday</t>
  </si>
  <si>
    <t>Secondary Qualifier 90cm Sunday</t>
  </si>
  <si>
    <t>Secondary Qualifier 110cm Sunday</t>
  </si>
  <si>
    <t>Primary Qualifier 80cm</t>
  </si>
  <si>
    <t xml:space="preserve">AM5 </t>
  </si>
  <si>
    <t>A2 *</t>
  </si>
  <si>
    <t>AM5</t>
  </si>
  <si>
    <t>AM5 Place</t>
  </si>
  <si>
    <t>P&amp;S Place</t>
  </si>
  <si>
    <t>A2 Place</t>
  </si>
  <si>
    <t>NOTE</t>
  </si>
  <si>
    <t>NOTES:</t>
  </si>
  <si>
    <t>NOTES</t>
  </si>
  <si>
    <t>J63:SECONDARY 120CM</t>
  </si>
  <si>
    <t>Emily Davis</t>
  </si>
  <si>
    <t>CUMBERLAND CARIBBEAN BLUE</t>
  </si>
  <si>
    <t>West Moreton Anglican College - Ipswich</t>
  </si>
  <si>
    <t>Pullenvale State School - Kenmore</t>
  </si>
  <si>
    <t xml:space="preserve">J22: Primary 50cm </t>
  </si>
  <si>
    <t>Mikayla Symonds</t>
  </si>
  <si>
    <t>Somerville House - South Brisbane</t>
  </si>
  <si>
    <t xml:space="preserve">J23: Primary 60cm </t>
  </si>
  <si>
    <t>Zoe Watter</t>
  </si>
  <si>
    <t>BIMBADEEN REBEL</t>
  </si>
  <si>
    <t>J24: Primary 70cm</t>
  </si>
  <si>
    <t>J25: PRIMARY 80CM</t>
  </si>
  <si>
    <t>J28: SECONDARY 70CM</t>
  </si>
  <si>
    <t>Ipswich Girls Grammar School - Ipswich</t>
  </si>
  <si>
    <t>Grace Davis</t>
  </si>
  <si>
    <t>Charlotte Stephens</t>
  </si>
  <si>
    <t>SHETHANS PRIDE</t>
  </si>
  <si>
    <t>Ashleigh Duffy</t>
  </si>
  <si>
    <t>Sienna Hall</t>
  </si>
  <si>
    <t>Paige Koroloff</t>
  </si>
  <si>
    <t>Faith Lutheran College - Plainland</t>
  </si>
  <si>
    <t>Aquinas College - Ashmore City</t>
  </si>
  <si>
    <t>Brisbane School of Distance Education</t>
  </si>
  <si>
    <t>Tianah Moss</t>
  </si>
  <si>
    <t>KALINGA REBEL</t>
  </si>
  <si>
    <t>Lillian Orman</t>
  </si>
  <si>
    <t>CASANOVA CRUISER</t>
  </si>
  <si>
    <t>Ellie Turnbull</t>
  </si>
  <si>
    <t>J29: SECONDARY 80CM</t>
  </si>
  <si>
    <t>J30: SECONDARY 90CM</t>
  </si>
  <si>
    <t>Madison Cicala</t>
  </si>
  <si>
    <t>Marliese Schippani</t>
  </si>
  <si>
    <t>LIBERTY LADY</t>
  </si>
  <si>
    <t>Tamsyn Breeze</t>
  </si>
  <si>
    <t>RIVER DOWNS TINKA</t>
  </si>
  <si>
    <t>Bella Koroloff</t>
  </si>
  <si>
    <t>SHADOWFAX</t>
  </si>
  <si>
    <t>ITS MITCH</t>
  </si>
  <si>
    <t>Zara Jones</t>
  </si>
  <si>
    <t>J32: SECONDARY 110CM</t>
  </si>
  <si>
    <t>J31: SECONDARY 100CM</t>
  </si>
  <si>
    <t>scr</t>
  </si>
  <si>
    <t xml:space="preserve">Class Points </t>
  </si>
  <si>
    <t xml:space="preserve">Class points </t>
  </si>
  <si>
    <t>Total Points</t>
  </si>
  <si>
    <t>Primary Qualifier 60cm Saturday</t>
  </si>
  <si>
    <t>Overall</t>
  </si>
  <si>
    <t>A2</t>
  </si>
  <si>
    <t xml:space="preserve">A2 </t>
  </si>
  <si>
    <t>80S</t>
  </si>
  <si>
    <t xml:space="preserve">Total Points </t>
  </si>
  <si>
    <t xml:space="preserve">Notes </t>
  </si>
  <si>
    <t xml:space="preserve">MY BLACK BEAUTY  </t>
  </si>
  <si>
    <t>All Saints Anglican School - NERANG</t>
  </si>
  <si>
    <t>Prenzlau State School - Prenzlau</t>
  </si>
  <si>
    <t>Summer Jacob</t>
  </si>
  <si>
    <t>GARNET UTOPIA</t>
  </si>
  <si>
    <t>60O</t>
  </si>
  <si>
    <t>Rider</t>
  </si>
  <si>
    <t>Horse</t>
  </si>
  <si>
    <t>Clare Munro</t>
  </si>
  <si>
    <t>KALUDA GOLD</t>
  </si>
  <si>
    <t>Our lady of the Rosary School - Kenmore</t>
  </si>
  <si>
    <t>Abby Munro</t>
  </si>
  <si>
    <t>KAIKOURA PRINCE CHARLES</t>
  </si>
  <si>
    <t>Stuartholme School - Toowong</t>
  </si>
  <si>
    <t>Samantha Slater</t>
  </si>
  <si>
    <t>SUMMER NORTHWOOD POSH</t>
  </si>
  <si>
    <t>St Ritas College - Clayfield</t>
  </si>
  <si>
    <t xml:space="preserve">OUR ROYAL TALENT </t>
  </si>
  <si>
    <t>Deception Bay State High School - Deception Bay</t>
  </si>
  <si>
    <t>Prince of Peace Lutheran College - Everton Hills</t>
  </si>
  <si>
    <t>IMPERIAL GWYNETH</t>
  </si>
  <si>
    <t>Vivian Tse</t>
  </si>
  <si>
    <t>EFFRONTE</t>
  </si>
  <si>
    <t>Mansfield State High School - Mansfield</t>
  </si>
  <si>
    <t>Jade Hughs</t>
  </si>
  <si>
    <t>Elmtree Illusion</t>
  </si>
  <si>
    <t xml:space="preserve">Â 40019264 </t>
  </si>
  <si>
    <t>Sarah Gant</t>
  </si>
  <si>
    <t>MY LOVELY BOY</t>
  </si>
  <si>
    <t>Lillian Dell</t>
  </si>
  <si>
    <t>KS BRAVO</t>
  </si>
  <si>
    <t>Alexandra Burton</t>
  </si>
  <si>
    <t>ROSSANOVA</t>
  </si>
  <si>
    <t>Calvary Christian College - Carbrook</t>
  </si>
  <si>
    <t>Paige Butler</t>
  </si>
  <si>
    <t>FLYNNSTAR</t>
  </si>
  <si>
    <t>Saskia Hind</t>
  </si>
  <si>
    <t>MAESTRO IN MOTION</t>
  </si>
  <si>
    <t>Mount Alvernia College - Kedron</t>
  </si>
  <si>
    <t>Charlotte Adamson</t>
  </si>
  <si>
    <t>SOVEREIGN PATH</t>
  </si>
  <si>
    <t>Hubbards School - Milton</t>
  </si>
  <si>
    <t>CAPTAIN JACKO</t>
  </si>
  <si>
    <t>A.B. Patterson College - Arundel</t>
  </si>
  <si>
    <t>Madison Clarke</t>
  </si>
  <si>
    <t>LEXINGTON INSPIRE ME</t>
  </si>
  <si>
    <t>SOMERSBY PARK CARASSINO</t>
  </si>
  <si>
    <t>St Stephens College - Coomera</t>
  </si>
  <si>
    <t>MOSS LAKE PEKOE</t>
  </si>
  <si>
    <t>St Aidans Anglican Girls School - Corinda</t>
  </si>
  <si>
    <t>THE CLANDY MAN CAN</t>
  </si>
  <si>
    <t>CARRICKDALE DIVA</t>
  </si>
  <si>
    <t>Yoni Wardropper</t>
  </si>
  <si>
    <t>RIVERNDELL ARMANI</t>
  </si>
  <si>
    <t>Two Phase</t>
  </si>
  <si>
    <t>SUNSHINE BOY</t>
  </si>
  <si>
    <t>St Michaels College - Merrimac</t>
  </si>
  <si>
    <t>2 Phase</t>
  </si>
  <si>
    <t>SCR</t>
  </si>
  <si>
    <t>Saint Hilda's - Southport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</si>
</sst>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391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34" borderId="16" xfId="0" applyFill="1" applyBorder="1"/>
    <xf numFmtId="0" fontId="0" fillId="35" borderId="16" xfId="0" applyFill="1" applyBorder="1"/>
    <xf numFmtId="0" fontId="0" fillId="36" borderId="16" xfId="0" applyFill="1" applyBorder="1"/>
    <xf numFmtId="0" fontId="16" fillId="0" borderId="0" xfId="0" applyFont="1" applyAlignment="1">
      <alignment horizontal="center"/>
    </xf>
    <xf numFmtId="0" fontId="0" fillId="35" borderId="23" xfId="0" applyFill="1" applyBorder="1"/>
    <xf numFmtId="0" fontId="0" fillId="35" borderId="26" xfId="0" applyFill="1" applyBorder="1"/>
    <xf numFmtId="0" fontId="0" fillId="35" borderId="21" xfId="0" applyFill="1" applyBorder="1"/>
    <xf numFmtId="0" fontId="0" fillId="34" borderId="21" xfId="0" applyFill="1" applyBorder="1"/>
    <xf numFmtId="0" fontId="0" fillId="33" borderId="32" xfId="0" applyFill="1" applyBorder="1" applyAlignment="1">
      <alignment wrapText="1"/>
    </xf>
    <xf numFmtId="0" fontId="18" fillId="33" borderId="27" xfId="0" applyFont="1" applyFill="1" applyBorder="1" applyAlignment="1">
      <alignment horizontal="left" wrapText="1"/>
    </xf>
    <xf numFmtId="0" fontId="18" fillId="33" borderId="28" xfId="0" applyFont="1" applyFill="1" applyBorder="1" applyAlignment="1">
      <alignment horizontal="left" wrapText="1"/>
    </xf>
    <xf numFmtId="0" fontId="0" fillId="33" borderId="35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35" borderId="24" xfId="0" applyFill="1" applyBorder="1"/>
    <xf numFmtId="0" fontId="20" fillId="0" borderId="0" xfId="0" applyFont="1" applyBorder="1" applyAlignment="1">
      <alignment wrapText="1"/>
    </xf>
    <xf numFmtId="0" fontId="18" fillId="33" borderId="27" xfId="0" applyFont="1" applyFill="1" applyBorder="1" applyAlignment="1">
      <alignment horizontal="left"/>
    </xf>
    <xf numFmtId="0" fontId="18" fillId="33" borderId="31" xfId="0" applyFont="1" applyFill="1" applyBorder="1" applyAlignment="1"/>
    <xf numFmtId="0" fontId="18" fillId="33" borderId="34" xfId="0" applyFont="1" applyFill="1" applyBorder="1" applyAlignment="1"/>
    <xf numFmtId="0" fontId="0" fillId="0" borderId="0" xfId="0" applyFont="1" applyBorder="1" applyAlignment="1">
      <alignment wrapText="1"/>
    </xf>
    <xf numFmtId="0" fontId="0" fillId="35" borderId="19" xfId="0" applyFill="1" applyBorder="1"/>
    <xf numFmtId="0" fontId="0" fillId="34" borderId="18" xfId="0" applyFill="1" applyBorder="1"/>
    <xf numFmtId="0" fontId="0" fillId="34" borderId="19" xfId="0" applyFill="1" applyBorder="1"/>
    <xf numFmtId="0" fontId="0" fillId="36" borderId="18" xfId="0" applyFill="1" applyBorder="1"/>
    <xf numFmtId="0" fontId="18" fillId="33" borderId="11" xfId="0" applyFont="1" applyFill="1" applyBorder="1" applyAlignment="1">
      <alignment horizontal="left"/>
    </xf>
    <xf numFmtId="0" fontId="18" fillId="33" borderId="41" xfId="0" applyFont="1" applyFill="1" applyBorder="1" applyAlignment="1">
      <alignment horizontal="left" wrapText="1"/>
    </xf>
    <xf numFmtId="0" fontId="18" fillId="33" borderId="42" xfId="0" applyFont="1" applyFill="1" applyBorder="1" applyAlignment="1">
      <alignment horizontal="left" wrapText="1"/>
    </xf>
    <xf numFmtId="0" fontId="0" fillId="35" borderId="45" xfId="0" applyFill="1" applyBorder="1"/>
    <xf numFmtId="0" fontId="0" fillId="35" borderId="50" xfId="0" applyFill="1" applyBorder="1"/>
    <xf numFmtId="0" fontId="0" fillId="35" borderId="44" xfId="0" applyFill="1" applyBorder="1"/>
    <xf numFmtId="0" fontId="0" fillId="35" borderId="48" xfId="0" applyFill="1" applyBorder="1"/>
    <xf numFmtId="0" fontId="0" fillId="35" borderId="18" xfId="0" applyFill="1" applyBorder="1"/>
    <xf numFmtId="0" fontId="0" fillId="34" borderId="45" xfId="0" applyFill="1" applyBorder="1"/>
    <xf numFmtId="0" fontId="0" fillId="34" borderId="48" xfId="0" applyFill="1" applyBorder="1"/>
    <xf numFmtId="0" fontId="0" fillId="36" borderId="45" xfId="0" applyFill="1" applyBorder="1"/>
    <xf numFmtId="0" fontId="0" fillId="36" borderId="48" xfId="0" applyFill="1" applyBorder="1"/>
    <xf numFmtId="0" fontId="0" fillId="0" borderId="46" xfId="0" applyFill="1" applyBorder="1"/>
    <xf numFmtId="0" fontId="0" fillId="0" borderId="12" xfId="0" applyFill="1" applyBorder="1"/>
    <xf numFmtId="0" fontId="19" fillId="35" borderId="55" xfId="0" applyFont="1" applyFill="1" applyBorder="1" applyAlignment="1">
      <alignment wrapText="1"/>
    </xf>
    <xf numFmtId="0" fontId="19" fillId="35" borderId="20" xfId="0" applyFont="1" applyFill="1" applyBorder="1" applyAlignment="1">
      <alignment wrapText="1"/>
    </xf>
    <xf numFmtId="0" fontId="19" fillId="34" borderId="20" xfId="0" applyFont="1" applyFill="1" applyBorder="1" applyAlignment="1">
      <alignment wrapText="1"/>
    </xf>
    <xf numFmtId="0" fontId="19" fillId="36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wrapText="1"/>
    </xf>
    <xf numFmtId="0" fontId="18" fillId="33" borderId="43" xfId="0" applyFont="1" applyFill="1" applyBorder="1" applyAlignment="1">
      <alignment horizontal="left" wrapText="1"/>
    </xf>
    <xf numFmtId="0" fontId="0" fillId="0" borderId="42" xfId="0" applyBorder="1"/>
    <xf numFmtId="0" fontId="0" fillId="34" borderId="23" xfId="0" applyFill="1" applyBorder="1"/>
    <xf numFmtId="0" fontId="0" fillId="34" borderId="24" xfId="0" applyFill="1" applyBorder="1"/>
    <xf numFmtId="0" fontId="0" fillId="36" borderId="23" xfId="0" applyFill="1" applyBorder="1"/>
    <xf numFmtId="0" fontId="0" fillId="36" borderId="24" xfId="0" applyFill="1" applyBorder="1"/>
    <xf numFmtId="0" fontId="0" fillId="0" borderId="58" xfId="0" applyFill="1" applyBorder="1"/>
    <xf numFmtId="0" fontId="0" fillId="0" borderId="59" xfId="0" applyFill="1" applyBorder="1"/>
    <xf numFmtId="0" fontId="18" fillId="33" borderId="11" xfId="0" applyFont="1" applyFill="1" applyBorder="1" applyAlignment="1">
      <alignment wrapText="1"/>
    </xf>
    <xf numFmtId="0" fontId="18" fillId="33" borderId="41" xfId="0" applyFont="1" applyFill="1" applyBorder="1" applyAlignment="1">
      <alignment wrapText="1"/>
    </xf>
    <xf numFmtId="0" fontId="18" fillId="33" borderId="11" xfId="0" applyFont="1" applyFill="1" applyBorder="1" applyAlignment="1"/>
    <xf numFmtId="0" fontId="19" fillId="35" borderId="38" xfId="0" applyFont="1" applyFill="1" applyBorder="1" applyAlignment="1">
      <alignment wrapText="1"/>
    </xf>
    <xf numFmtId="0" fontId="19" fillId="34" borderId="55" xfId="0" applyFont="1" applyFill="1" applyBorder="1" applyAlignment="1">
      <alignment wrapText="1"/>
    </xf>
    <xf numFmtId="0" fontId="19" fillId="34" borderId="38" xfId="0" applyFont="1" applyFill="1" applyBorder="1" applyAlignment="1">
      <alignment wrapText="1"/>
    </xf>
    <xf numFmtId="0" fontId="19" fillId="36" borderId="55" xfId="0" applyFont="1" applyFill="1" applyBorder="1" applyAlignment="1">
      <alignment wrapText="1"/>
    </xf>
    <xf numFmtId="0" fontId="18" fillId="33" borderId="11" xfId="0" applyFont="1" applyFill="1" applyBorder="1" applyAlignment="1">
      <alignment horizontal="left" wrapText="1"/>
    </xf>
    <xf numFmtId="0" fontId="16" fillId="36" borderId="58" xfId="0" applyFont="1" applyFill="1" applyBorder="1" applyAlignment="1">
      <alignment horizontal="center"/>
    </xf>
    <xf numFmtId="0" fontId="16" fillId="34" borderId="58" xfId="0" applyFont="1" applyFill="1" applyBorder="1" applyAlignment="1">
      <alignment horizontal="center"/>
    </xf>
    <xf numFmtId="0" fontId="16" fillId="35" borderId="58" xfId="0" applyFont="1" applyFill="1" applyBorder="1" applyAlignment="1">
      <alignment horizontal="center"/>
    </xf>
    <xf numFmtId="0" fontId="19" fillId="35" borderId="22" xfId="0" applyFont="1" applyFill="1" applyBorder="1" applyAlignment="1">
      <alignment horizontal="center" wrapText="1"/>
    </xf>
    <xf numFmtId="0" fontId="16" fillId="35" borderId="12" xfId="0" applyFont="1" applyFill="1" applyBorder="1" applyAlignment="1">
      <alignment horizontal="center"/>
    </xf>
    <xf numFmtId="0" fontId="19" fillId="34" borderId="22" xfId="0" applyFont="1" applyFill="1" applyBorder="1" applyAlignment="1">
      <alignment horizontal="center" wrapText="1"/>
    </xf>
    <xf numFmtId="0" fontId="16" fillId="34" borderId="12" xfId="0" applyFont="1" applyFill="1" applyBorder="1" applyAlignment="1">
      <alignment horizontal="center"/>
    </xf>
    <xf numFmtId="0" fontId="19" fillId="36" borderId="22" xfId="0" applyFont="1" applyFill="1" applyBorder="1" applyAlignment="1">
      <alignment horizontal="center" wrapText="1"/>
    </xf>
    <xf numFmtId="0" fontId="16" fillId="36" borderId="12" xfId="0" applyFont="1" applyFill="1" applyBorder="1" applyAlignment="1">
      <alignment horizontal="center"/>
    </xf>
    <xf numFmtId="0" fontId="0" fillId="34" borderId="26" xfId="0" applyFill="1" applyBorder="1"/>
    <xf numFmtId="0" fontId="0" fillId="36" borderId="26" xfId="0" applyFill="1" applyBorder="1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33" borderId="15" xfId="0" applyFill="1" applyBorder="1" applyAlignment="1">
      <alignment wrapText="1"/>
    </xf>
    <xf numFmtId="0" fontId="19" fillId="35" borderId="24" xfId="0" applyFont="1" applyFill="1" applyBorder="1" applyAlignment="1">
      <alignment wrapText="1"/>
    </xf>
    <xf numFmtId="0" fontId="19" fillId="35" borderId="25" xfId="0" applyFont="1" applyFill="1" applyBorder="1" applyAlignment="1">
      <alignment wrapText="1"/>
    </xf>
    <xf numFmtId="0" fontId="19" fillId="35" borderId="65" xfId="0" applyFont="1" applyFill="1" applyBorder="1" applyAlignment="1">
      <alignment wrapText="1"/>
    </xf>
    <xf numFmtId="0" fontId="19" fillId="34" borderId="24" xfId="0" applyFont="1" applyFill="1" applyBorder="1" applyAlignment="1">
      <alignment wrapText="1"/>
    </xf>
    <xf numFmtId="0" fontId="19" fillId="34" borderId="25" xfId="0" applyFont="1" applyFill="1" applyBorder="1" applyAlignment="1">
      <alignment wrapText="1"/>
    </xf>
    <xf numFmtId="0" fontId="19" fillId="34" borderId="65" xfId="0" applyFont="1" applyFill="1" applyBorder="1" applyAlignment="1">
      <alignment wrapText="1"/>
    </xf>
    <xf numFmtId="0" fontId="19" fillId="36" borderId="24" xfId="0" applyFont="1" applyFill="1" applyBorder="1" applyAlignment="1">
      <alignment wrapText="1"/>
    </xf>
    <xf numFmtId="0" fontId="18" fillId="0" borderId="0" xfId="0" applyFont="1" applyAlignment="1">
      <alignment horizontal="center"/>
    </xf>
    <xf numFmtId="0" fontId="16" fillId="36" borderId="16" xfId="0" applyFont="1" applyFill="1" applyBorder="1"/>
    <xf numFmtId="0" fontId="16" fillId="36" borderId="23" xfId="0" applyFont="1" applyFill="1" applyBorder="1"/>
    <xf numFmtId="0" fontId="0" fillId="0" borderId="56" xfId="0" applyBorder="1"/>
    <xf numFmtId="0" fontId="19" fillId="0" borderId="58" xfId="0" applyFont="1" applyFill="1" applyBorder="1" applyAlignment="1">
      <alignment wrapText="1"/>
    </xf>
    <xf numFmtId="0" fontId="18" fillId="33" borderId="42" xfId="0" applyFont="1" applyFill="1" applyBorder="1" applyAlignment="1">
      <alignment horizontal="center" wrapText="1"/>
    </xf>
    <xf numFmtId="0" fontId="16" fillId="33" borderId="35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6" fillId="33" borderId="47" xfId="0" applyFont="1" applyFill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8" fillId="33" borderId="34" xfId="0" applyFont="1" applyFill="1" applyBorder="1" applyAlignment="1">
      <alignment vertical="center"/>
    </xf>
    <xf numFmtId="0" fontId="0" fillId="33" borderId="35" xfId="0" applyFill="1" applyBorder="1" applyAlignment="1">
      <alignment vertical="center" wrapText="1"/>
    </xf>
    <xf numFmtId="0" fontId="0" fillId="0" borderId="68" xfId="0" applyBorder="1" applyAlignment="1">
      <alignment horizontal="center"/>
    </xf>
    <xf numFmtId="0" fontId="16" fillId="0" borderId="0" xfId="0" applyFont="1" applyBorder="1" applyAlignment="1">
      <alignment wrapText="1"/>
    </xf>
    <xf numFmtId="0" fontId="0" fillId="0" borderId="58" xfId="0" applyBorder="1"/>
    <xf numFmtId="0" fontId="0" fillId="0" borderId="23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19" fillId="35" borderId="56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4" borderId="56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4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/>
    </xf>
    <xf numFmtId="0" fontId="16" fillId="35" borderId="24" xfId="0" applyFont="1" applyFill="1" applyBorder="1" applyAlignment="1">
      <alignment horizontal="center" vertical="center"/>
    </xf>
    <xf numFmtId="0" fontId="19" fillId="36" borderId="56" xfId="0" applyFont="1" applyFill="1" applyBorder="1" applyAlignment="1">
      <alignment horizontal="center" vertical="center" wrapText="1"/>
    </xf>
    <xf numFmtId="0" fontId="16" fillId="36" borderId="23" xfId="0" applyFont="1" applyFill="1" applyBorder="1" applyAlignment="1">
      <alignment horizontal="center" vertical="center"/>
    </xf>
    <xf numFmtId="0" fontId="16" fillId="36" borderId="24" xfId="0" applyFont="1" applyFill="1" applyBorder="1" applyAlignment="1">
      <alignment horizontal="center" vertical="center"/>
    </xf>
    <xf numFmtId="0" fontId="18" fillId="33" borderId="29" xfId="0" applyFont="1" applyFill="1" applyBorder="1" applyAlignment="1">
      <alignment horizontal="center" wrapText="1"/>
    </xf>
    <xf numFmtId="0" fontId="18" fillId="33" borderId="56" xfId="0" applyFont="1" applyFill="1" applyBorder="1" applyAlignment="1">
      <alignment horizontal="center" vertical="center" wrapText="1"/>
    </xf>
    <xf numFmtId="0" fontId="18" fillId="33" borderId="56" xfId="0" applyFont="1" applyFill="1" applyBorder="1" applyAlignment="1">
      <alignment horizontal="center" wrapText="1"/>
    </xf>
    <xf numFmtId="0" fontId="16" fillId="34" borderId="58" xfId="0" applyFont="1" applyFill="1" applyBorder="1" applyAlignment="1">
      <alignment horizontal="center" vertical="center"/>
    </xf>
    <xf numFmtId="0" fontId="16" fillId="35" borderId="58" xfId="0" applyFont="1" applyFill="1" applyBorder="1" applyAlignment="1">
      <alignment horizontal="center" vertical="center"/>
    </xf>
    <xf numFmtId="0" fontId="16" fillId="36" borderId="5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9" fillId="35" borderId="34" xfId="0" applyFont="1" applyFill="1" applyBorder="1" applyAlignment="1">
      <alignment vertical="center" wrapText="1"/>
    </xf>
    <xf numFmtId="0" fontId="19" fillId="35" borderId="35" xfId="0" applyFont="1" applyFill="1" applyBorder="1" applyAlignment="1">
      <alignment vertical="center" wrapText="1"/>
    </xf>
    <xf numFmtId="0" fontId="19" fillId="35" borderId="47" xfId="0" applyFont="1" applyFill="1" applyBorder="1" applyAlignment="1">
      <alignment vertical="center" wrapText="1"/>
    </xf>
    <xf numFmtId="0" fontId="19" fillId="34" borderId="34" xfId="0" applyFont="1" applyFill="1" applyBorder="1" applyAlignment="1">
      <alignment vertical="center" wrapText="1"/>
    </xf>
    <xf numFmtId="0" fontId="19" fillId="34" borderId="35" xfId="0" applyFont="1" applyFill="1" applyBorder="1" applyAlignment="1">
      <alignment vertical="center" wrapText="1"/>
    </xf>
    <xf numFmtId="0" fontId="19" fillId="34" borderId="47" xfId="0" applyFont="1" applyFill="1" applyBorder="1" applyAlignment="1">
      <alignment vertical="center" wrapText="1"/>
    </xf>
    <xf numFmtId="0" fontId="19" fillId="34" borderId="41" xfId="0" applyFont="1" applyFill="1" applyBorder="1" applyAlignment="1">
      <alignment vertical="center" wrapText="1"/>
    </xf>
    <xf numFmtId="0" fontId="19" fillId="36" borderId="34" xfId="0" applyFont="1" applyFill="1" applyBorder="1" applyAlignment="1">
      <alignment vertical="center" wrapText="1"/>
    </xf>
    <xf numFmtId="0" fontId="19" fillId="36" borderId="47" xfId="0" applyFont="1" applyFill="1" applyBorder="1" applyAlignment="1">
      <alignment vertical="center" wrapText="1"/>
    </xf>
    <xf numFmtId="0" fontId="19" fillId="36" borderId="61" xfId="0" applyFont="1" applyFill="1" applyBorder="1" applyAlignment="1">
      <alignment vertical="center" wrapText="1"/>
    </xf>
    <xf numFmtId="0" fontId="19" fillId="35" borderId="61" xfId="0" applyFont="1" applyFill="1" applyBorder="1" applyAlignment="1">
      <alignment vertical="center" wrapText="1"/>
    </xf>
    <xf numFmtId="0" fontId="19" fillId="34" borderId="61" xfId="0" applyFont="1" applyFill="1" applyBorder="1" applyAlignment="1">
      <alignment vertical="center" wrapText="1"/>
    </xf>
    <xf numFmtId="0" fontId="19" fillId="36" borderId="35" xfId="0" applyFont="1" applyFill="1" applyBorder="1" applyAlignment="1">
      <alignment vertical="center" wrapText="1"/>
    </xf>
    <xf numFmtId="0" fontId="19" fillId="0" borderId="57" xfId="0" applyFont="1" applyFill="1" applyBorder="1" applyAlignment="1">
      <alignment vertical="center" wrapText="1"/>
    </xf>
    <xf numFmtId="0" fontId="19" fillId="35" borderId="31" xfId="0" applyFont="1" applyFill="1" applyBorder="1" applyAlignment="1">
      <alignment vertical="center" wrapText="1"/>
    </xf>
    <xf numFmtId="0" fontId="19" fillId="35" borderId="32" xfId="0" applyFont="1" applyFill="1" applyBorder="1" applyAlignment="1">
      <alignment vertical="center" wrapText="1"/>
    </xf>
    <xf numFmtId="0" fontId="19" fillId="35" borderId="60" xfId="0" applyFont="1" applyFill="1" applyBorder="1" applyAlignment="1">
      <alignment vertical="center" wrapText="1"/>
    </xf>
    <xf numFmtId="0" fontId="19" fillId="35" borderId="66" xfId="0" applyFont="1" applyFill="1" applyBorder="1" applyAlignment="1">
      <alignment vertical="center" wrapText="1"/>
    </xf>
    <xf numFmtId="0" fontId="19" fillId="34" borderId="32" xfId="0" applyFont="1" applyFill="1" applyBorder="1" applyAlignment="1">
      <alignment vertical="center" wrapText="1"/>
    </xf>
    <xf numFmtId="0" fontId="19" fillId="34" borderId="60" xfId="0" applyFont="1" applyFill="1" applyBorder="1" applyAlignment="1">
      <alignment vertical="center" wrapText="1"/>
    </xf>
    <xf numFmtId="0" fontId="19" fillId="34" borderId="66" xfId="0" applyFont="1" applyFill="1" applyBorder="1" applyAlignment="1">
      <alignment vertical="center" wrapText="1"/>
    </xf>
    <xf numFmtId="0" fontId="19" fillId="36" borderId="32" xfId="0" applyFont="1" applyFill="1" applyBorder="1" applyAlignment="1">
      <alignment vertical="center" wrapText="1"/>
    </xf>
    <xf numFmtId="0" fontId="19" fillId="0" borderId="43" xfId="0" applyFont="1" applyFill="1" applyBorder="1" applyAlignment="1">
      <alignment vertical="center"/>
    </xf>
    <xf numFmtId="0" fontId="19" fillId="35" borderId="43" xfId="0" applyFont="1" applyFill="1" applyBorder="1" applyAlignment="1">
      <alignment horizontal="center" vertical="center" wrapText="1"/>
    </xf>
    <xf numFmtId="0" fontId="16" fillId="35" borderId="57" xfId="0" applyFont="1" applyFill="1" applyBorder="1" applyAlignment="1">
      <alignment horizontal="center"/>
    </xf>
    <xf numFmtId="0" fontId="19" fillId="34" borderId="43" xfId="0" applyFont="1" applyFill="1" applyBorder="1" applyAlignment="1">
      <alignment horizontal="center" vertical="center" wrapText="1"/>
    </xf>
    <xf numFmtId="0" fontId="16" fillId="34" borderId="57" xfId="0" applyFont="1" applyFill="1" applyBorder="1" applyAlignment="1">
      <alignment horizontal="center"/>
    </xf>
    <xf numFmtId="0" fontId="16" fillId="36" borderId="57" xfId="0" applyFont="1" applyFill="1" applyBorder="1" applyAlignment="1">
      <alignment horizontal="center"/>
    </xf>
    <xf numFmtId="0" fontId="0" fillId="33" borderId="15" xfId="0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33" borderId="29" xfId="0" applyFill="1" applyBorder="1" applyAlignment="1">
      <alignment horizontal="right" wrapText="1"/>
    </xf>
    <xf numFmtId="0" fontId="0" fillId="33" borderId="60" xfId="0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18" fillId="33" borderId="31" xfId="0" applyFont="1" applyFill="1" applyBorder="1" applyAlignment="1">
      <alignment horizontal="left" vertical="center"/>
    </xf>
    <xf numFmtId="0" fontId="18" fillId="33" borderId="70" xfId="0" applyFont="1" applyFill="1" applyBorder="1" applyAlignment="1">
      <alignment horizontal="left" wrapText="1"/>
    </xf>
    <xf numFmtId="0" fontId="19" fillId="0" borderId="43" xfId="0" applyFont="1" applyFill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6" borderId="13" xfId="0" applyFont="1" applyFill="1" applyBorder="1" applyAlignment="1">
      <alignment horizontal="center" vertical="center" wrapText="1"/>
    </xf>
    <xf numFmtId="0" fontId="19" fillId="35" borderId="24" xfId="0" applyFont="1" applyFill="1" applyBorder="1" applyAlignment="1">
      <alignment horizontal="center" vertical="center" wrapText="1"/>
    </xf>
    <xf numFmtId="0" fontId="19" fillId="35" borderId="25" xfId="0" applyFont="1" applyFill="1" applyBorder="1" applyAlignment="1">
      <alignment horizontal="center" vertical="center" wrapText="1"/>
    </xf>
    <xf numFmtId="0" fontId="19" fillId="35" borderId="65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19" fillId="34" borderId="25" xfId="0" applyFont="1" applyFill="1" applyBorder="1" applyAlignment="1">
      <alignment horizontal="center" vertical="center" wrapText="1"/>
    </xf>
    <xf numFmtId="0" fontId="19" fillId="34" borderId="65" xfId="0" applyFont="1" applyFill="1" applyBorder="1" applyAlignment="1">
      <alignment horizontal="center" vertical="center" wrapText="1"/>
    </xf>
    <xf numFmtId="0" fontId="19" fillId="36" borderId="24" xfId="0" applyFont="1" applyFill="1" applyBorder="1" applyAlignment="1">
      <alignment horizontal="center" vertical="center" wrapText="1"/>
    </xf>
    <xf numFmtId="0" fontId="19" fillId="36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3" borderId="28" xfId="0" applyFill="1" applyBorder="1" applyAlignment="1">
      <alignment horizontal="center" vertical="center" wrapText="1"/>
    </xf>
    <xf numFmtId="0" fontId="19" fillId="35" borderId="31" xfId="0" applyFont="1" applyFill="1" applyBorder="1" applyAlignment="1">
      <alignment horizontal="center" vertical="center" wrapText="1"/>
    </xf>
    <xf numFmtId="0" fontId="19" fillId="35" borderId="32" xfId="0" applyFont="1" applyFill="1" applyBorder="1" applyAlignment="1">
      <alignment horizontal="center" vertical="center" wrapText="1"/>
    </xf>
    <xf numFmtId="0" fontId="19" fillId="35" borderId="41" xfId="0" applyFont="1" applyFill="1" applyBorder="1" applyAlignment="1">
      <alignment horizontal="center" vertical="center" wrapText="1"/>
    </xf>
    <xf numFmtId="0" fontId="19" fillId="34" borderId="34" xfId="0" applyFont="1" applyFill="1" applyBorder="1" applyAlignment="1">
      <alignment horizontal="center" vertical="center" wrapText="1"/>
    </xf>
    <xf numFmtId="0" fontId="19" fillId="34" borderId="35" xfId="0" applyFont="1" applyFill="1" applyBorder="1" applyAlignment="1">
      <alignment horizontal="center" vertical="center" wrapText="1"/>
    </xf>
    <xf numFmtId="0" fontId="19" fillId="34" borderId="41" xfId="0" applyFont="1" applyFill="1" applyBorder="1" applyAlignment="1">
      <alignment horizontal="center" vertical="center" wrapText="1"/>
    </xf>
    <xf numFmtId="0" fontId="19" fillId="36" borderId="34" xfId="0" applyFont="1" applyFill="1" applyBorder="1" applyAlignment="1">
      <alignment horizontal="center" vertical="center" wrapText="1"/>
    </xf>
    <xf numFmtId="0" fontId="0" fillId="35" borderId="33" xfId="0" applyFill="1" applyBorder="1"/>
    <xf numFmtId="0" fontId="0" fillId="35" borderId="64" xfId="0" applyFill="1" applyBorder="1"/>
    <xf numFmtId="0" fontId="19" fillId="35" borderId="60" xfId="0" applyFont="1" applyFill="1" applyBorder="1" applyAlignment="1">
      <alignment horizontal="center" vertical="center" wrapText="1"/>
    </xf>
    <xf numFmtId="0" fontId="16" fillId="35" borderId="71" xfId="0" applyFont="1" applyFill="1" applyBorder="1" applyAlignment="1">
      <alignment horizontal="center"/>
    </xf>
    <xf numFmtId="0" fontId="19" fillId="34" borderId="47" xfId="0" applyFont="1" applyFill="1" applyBorder="1" applyAlignment="1">
      <alignment horizontal="center" vertical="center" wrapText="1"/>
    </xf>
    <xf numFmtId="0" fontId="0" fillId="34" borderId="64" xfId="0" applyFill="1" applyBorder="1"/>
    <xf numFmtId="0" fontId="16" fillId="34" borderId="71" xfId="0" applyFont="1" applyFill="1" applyBorder="1" applyAlignment="1">
      <alignment horizontal="center"/>
    </xf>
    <xf numFmtId="0" fontId="19" fillId="36" borderId="47" xfId="0" applyFont="1" applyFill="1" applyBorder="1" applyAlignment="1">
      <alignment horizontal="center" vertical="center" wrapText="1"/>
    </xf>
    <xf numFmtId="0" fontId="0" fillId="36" borderId="64" xfId="0" applyFill="1" applyBorder="1"/>
    <xf numFmtId="0" fontId="16" fillId="36" borderId="71" xfId="0" applyFont="1" applyFill="1" applyBorder="1" applyAlignment="1">
      <alignment horizontal="center"/>
    </xf>
    <xf numFmtId="0" fontId="18" fillId="33" borderId="26" xfId="0" applyFont="1" applyFill="1" applyBorder="1" applyAlignment="1"/>
    <xf numFmtId="0" fontId="0" fillId="33" borderId="21" xfId="0" applyFill="1" applyBorder="1" applyAlignment="1">
      <alignment wrapText="1"/>
    </xf>
    <xf numFmtId="0" fontId="18" fillId="33" borderId="21" xfId="0" applyFont="1" applyFill="1" applyBorder="1" applyAlignment="1">
      <alignment wrapText="1"/>
    </xf>
    <xf numFmtId="0" fontId="18" fillId="33" borderId="64" xfId="0" applyFont="1" applyFill="1" applyBorder="1" applyAlignment="1">
      <alignment wrapText="1"/>
    </xf>
    <xf numFmtId="0" fontId="18" fillId="33" borderId="71" xfId="0" applyFont="1" applyFill="1" applyBorder="1" applyAlignment="1">
      <alignment wrapText="1"/>
    </xf>
    <xf numFmtId="0" fontId="18" fillId="33" borderId="33" xfId="0" applyFont="1" applyFill="1" applyBorder="1" applyAlignment="1">
      <alignment wrapText="1"/>
    </xf>
    <xf numFmtId="0" fontId="18" fillId="33" borderId="26" xfId="0" applyFont="1" applyFill="1" applyBorder="1" applyAlignment="1">
      <alignment wrapText="1"/>
    </xf>
    <xf numFmtId="0" fontId="19" fillId="35" borderId="49" xfId="0" applyFont="1" applyFill="1" applyBorder="1" applyAlignment="1">
      <alignment wrapText="1"/>
    </xf>
    <xf numFmtId="0" fontId="19" fillId="35" borderId="43" xfId="0" applyFont="1" applyFill="1" applyBorder="1" applyAlignment="1">
      <alignment horizontal="center" wrapText="1"/>
    </xf>
    <xf numFmtId="0" fontId="19" fillId="34" borderId="49" xfId="0" applyFont="1" applyFill="1" applyBorder="1" applyAlignment="1">
      <alignment wrapText="1"/>
    </xf>
    <xf numFmtId="0" fontId="19" fillId="34" borderId="43" xfId="0" applyFont="1" applyFill="1" applyBorder="1" applyAlignment="1">
      <alignment horizontal="center" wrapText="1"/>
    </xf>
    <xf numFmtId="0" fontId="19" fillId="36" borderId="49" xfId="0" applyFont="1" applyFill="1" applyBorder="1" applyAlignment="1">
      <alignment wrapText="1"/>
    </xf>
    <xf numFmtId="0" fontId="19" fillId="36" borderId="43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wrapText="1"/>
    </xf>
    <xf numFmtId="0" fontId="24" fillId="0" borderId="0" xfId="0" applyFont="1" applyBorder="1" applyAlignment="1">
      <alignment horizontal="center" vertical="center"/>
    </xf>
    <xf numFmtId="0" fontId="24" fillId="33" borderId="2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33" borderId="14" xfId="0" applyFont="1" applyFill="1" applyBorder="1" applyAlignment="1">
      <alignment horizontal="center" vertical="center" wrapText="1"/>
    </xf>
    <xf numFmtId="0" fontId="16" fillId="35" borderId="57" xfId="0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0" xfId="0" applyFont="1" applyFill="1" applyBorder="1" applyAlignment="1">
      <alignment wrapText="1"/>
    </xf>
    <xf numFmtId="0" fontId="0" fillId="35" borderId="53" xfId="0" applyFill="1" applyBorder="1"/>
    <xf numFmtId="0" fontId="0" fillId="0" borderId="0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 vertical="center" wrapText="1"/>
    </xf>
    <xf numFmtId="0" fontId="18" fillId="33" borderId="70" xfId="0" applyFont="1" applyFill="1" applyBorder="1" applyAlignment="1">
      <alignment wrapText="1"/>
    </xf>
    <xf numFmtId="0" fontId="0" fillId="0" borderId="43" xfId="0" applyBorder="1"/>
    <xf numFmtId="0" fontId="0" fillId="34" borderId="44" xfId="0" applyFill="1" applyBorder="1"/>
    <xf numFmtId="0" fontId="0" fillId="34" borderId="48" xfId="0" applyFont="1" applyFill="1" applyBorder="1" applyAlignment="1">
      <alignment horizontal="right"/>
    </xf>
    <xf numFmtId="0" fontId="16" fillId="34" borderId="57" xfId="0" applyFont="1" applyFill="1" applyBorder="1" applyAlignment="1">
      <alignment horizontal="center" vertical="center"/>
    </xf>
    <xf numFmtId="0" fontId="0" fillId="34" borderId="18" xfId="0" applyFont="1" applyFill="1" applyBorder="1" applyAlignment="1">
      <alignment horizontal="right"/>
    </xf>
    <xf numFmtId="0" fontId="0" fillId="36" borderId="44" xfId="0" applyFill="1" applyBorder="1"/>
    <xf numFmtId="0" fontId="16" fillId="36" borderId="57" xfId="0" applyFont="1" applyFill="1" applyBorder="1" applyAlignment="1">
      <alignment horizontal="center" vertical="center"/>
    </xf>
    <xf numFmtId="0" fontId="0" fillId="0" borderId="0" xfId="0" applyFill="1"/>
    <xf numFmtId="0" fontId="16" fillId="0" borderId="0" xfId="0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left" wrapText="1"/>
    </xf>
    <xf numFmtId="0" fontId="18" fillId="33" borderId="41" xfId="0" applyFont="1" applyFill="1" applyBorder="1" applyAlignment="1">
      <alignment horizontal="left" wrapText="1"/>
    </xf>
    <xf numFmtId="0" fontId="18" fillId="33" borderId="42" xfId="0" applyFont="1" applyFill="1" applyBorder="1" applyAlignment="1">
      <alignment horizontal="left" wrapText="1"/>
    </xf>
    <xf numFmtId="0" fontId="0" fillId="0" borderId="0" xfId="0"/>
    <xf numFmtId="0" fontId="18" fillId="33" borderId="28" xfId="0" applyFont="1" applyFill="1" applyBorder="1" applyAlignment="1">
      <alignment horizontal="left" wrapText="1"/>
    </xf>
    <xf numFmtId="0" fontId="18" fillId="33" borderId="41" xfId="0" applyFont="1" applyFill="1" applyBorder="1" applyAlignment="1">
      <alignment horizontal="left" wrapText="1"/>
    </xf>
    <xf numFmtId="0" fontId="18" fillId="33" borderId="28" xfId="0" applyFont="1" applyFill="1" applyBorder="1" applyAlignment="1">
      <alignment horizontal="left" wrapText="1"/>
    </xf>
    <xf numFmtId="0" fontId="18" fillId="33" borderId="11" xfId="0" applyFont="1" applyFill="1" applyBorder="1" applyAlignment="1">
      <alignment horizontal="left" wrapText="1"/>
    </xf>
    <xf numFmtId="0" fontId="18" fillId="33" borderId="41" xfId="0" applyFont="1" applyFill="1" applyBorder="1" applyAlignment="1">
      <alignment horizontal="left" wrapText="1"/>
    </xf>
    <xf numFmtId="0" fontId="18" fillId="33" borderId="42" xfId="0" applyFont="1" applyFill="1" applyBorder="1" applyAlignment="1">
      <alignment horizontal="left" wrapText="1"/>
    </xf>
    <xf numFmtId="0" fontId="18" fillId="33" borderId="0" xfId="0" applyFont="1" applyFill="1" applyBorder="1" applyAlignment="1">
      <alignment horizontal="left" wrapText="1"/>
    </xf>
    <xf numFmtId="0" fontId="18" fillId="33" borderId="0" xfId="0" applyFont="1" applyFill="1" applyBorder="1" applyAlignment="1">
      <alignment wrapText="1"/>
    </xf>
    <xf numFmtId="0" fontId="0" fillId="36" borderId="68" xfId="0" applyFill="1" applyBorder="1"/>
    <xf numFmtId="0" fontId="18" fillId="37" borderId="36" xfId="0" applyFont="1" applyFill="1" applyBorder="1" applyAlignment="1">
      <alignment horizontal="center" vertical="center" wrapText="1"/>
    </xf>
    <xf numFmtId="0" fontId="19" fillId="37" borderId="58" xfId="0" applyFont="1" applyFill="1" applyBorder="1" applyAlignment="1">
      <alignment horizontal="center"/>
    </xf>
    <xf numFmtId="0" fontId="19" fillId="37" borderId="59" xfId="0" applyFont="1" applyFill="1" applyBorder="1" applyAlignment="1">
      <alignment horizontal="center"/>
    </xf>
    <xf numFmtId="0" fontId="19" fillId="37" borderId="47" xfId="0" applyFont="1" applyFill="1" applyBorder="1" applyAlignment="1">
      <alignment vertical="center" wrapText="1"/>
    </xf>
    <xf numFmtId="0" fontId="0" fillId="37" borderId="68" xfId="0" applyFill="1" applyBorder="1"/>
    <xf numFmtId="0" fontId="19" fillId="37" borderId="41" xfId="0" applyFont="1" applyFill="1" applyBorder="1" applyAlignment="1">
      <alignment horizontal="center" vertical="center"/>
    </xf>
    <xf numFmtId="0" fontId="18" fillId="37" borderId="41" xfId="0" applyFont="1" applyFill="1" applyBorder="1" applyAlignment="1">
      <alignment horizontal="left" wrapText="1"/>
    </xf>
    <xf numFmtId="0" fontId="0" fillId="37" borderId="45" xfId="0" applyFill="1" applyBorder="1"/>
    <xf numFmtId="0" fontId="18" fillId="37" borderId="0" xfId="0" applyFont="1" applyFill="1" applyBorder="1" applyAlignment="1">
      <alignment horizontal="center" vertical="center"/>
    </xf>
    <xf numFmtId="0" fontId="18" fillId="37" borderId="43" xfId="0" applyFont="1" applyFill="1" applyBorder="1" applyAlignment="1">
      <alignment horizontal="center" vertical="center" wrapText="1"/>
    </xf>
    <xf numFmtId="0" fontId="19" fillId="37" borderId="45" xfId="0" applyFont="1" applyFill="1" applyBorder="1" applyAlignment="1">
      <alignment horizontal="center"/>
    </xf>
    <xf numFmtId="0" fontId="19" fillId="37" borderId="47" xfId="0" applyFont="1" applyFill="1" applyBorder="1" applyAlignment="1">
      <alignment horizontal="center" vertical="center" wrapText="1"/>
    </xf>
    <xf numFmtId="0" fontId="0" fillId="36" borderId="50" xfId="0" applyFill="1" applyBorder="1"/>
    <xf numFmtId="0" fontId="0" fillId="34" borderId="50" xfId="0" applyFill="1" applyBorder="1"/>
    <xf numFmtId="0" fontId="19" fillId="36" borderId="41" xfId="0" applyFont="1" applyFill="1" applyBorder="1" applyAlignment="1">
      <alignment vertical="center" wrapText="1"/>
    </xf>
    <xf numFmtId="0" fontId="0" fillId="33" borderId="42" xfId="0" applyFill="1" applyBorder="1"/>
    <xf numFmtId="0" fontId="19" fillId="36" borderId="60" xfId="0" applyFont="1" applyFill="1" applyBorder="1" applyAlignment="1">
      <alignment vertical="center" wrapText="1"/>
    </xf>
    <xf numFmtId="0" fontId="19" fillId="36" borderId="28" xfId="0" applyFont="1" applyFill="1" applyBorder="1" applyAlignment="1">
      <alignment vertical="center" wrapText="1"/>
    </xf>
    <xf numFmtId="0" fontId="19" fillId="36" borderId="43" xfId="0" applyFont="1" applyFill="1" applyBorder="1" applyAlignment="1">
      <alignment horizontal="center" vertical="center" wrapText="1"/>
    </xf>
    <xf numFmtId="0" fontId="19" fillId="37" borderId="41" xfId="0" applyFont="1" applyFill="1" applyBorder="1" applyAlignment="1">
      <alignment vertical="center" wrapText="1"/>
    </xf>
    <xf numFmtId="0" fontId="0" fillId="33" borderId="58" xfId="0" applyFill="1" applyBorder="1"/>
    <xf numFmtId="0" fontId="0" fillId="33" borderId="62" xfId="0" applyFill="1" applyBorder="1"/>
    <xf numFmtId="0" fontId="0" fillId="36" borderId="19" xfId="0" applyFill="1" applyBorder="1"/>
    <xf numFmtId="0" fontId="18" fillId="37" borderId="56" xfId="0" applyFont="1" applyFill="1" applyBorder="1" applyAlignment="1">
      <alignment horizontal="center" vertical="center" wrapText="1"/>
    </xf>
    <xf numFmtId="0" fontId="0" fillId="37" borderId="19" xfId="0" applyFill="1" applyBorder="1"/>
    <xf numFmtId="0" fontId="19" fillId="37" borderId="58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vertical="center" wrapText="1"/>
    </xf>
    <xf numFmtId="0" fontId="0" fillId="0" borderId="62" xfId="0" applyFill="1" applyBorder="1"/>
    <xf numFmtId="0" fontId="18" fillId="36" borderId="56" xfId="0" applyFont="1" applyFill="1" applyBorder="1" applyAlignment="1">
      <alignment horizontal="left" wrapText="1"/>
    </xf>
    <xf numFmtId="0" fontId="0" fillId="33" borderId="69" xfId="0" applyFill="1" applyBorder="1"/>
    <xf numFmtId="0" fontId="18" fillId="37" borderId="27" xfId="0" applyFont="1" applyFill="1" applyBorder="1" applyAlignment="1">
      <alignment horizontal="center" vertical="center" wrapText="1"/>
    </xf>
    <xf numFmtId="0" fontId="19" fillId="37" borderId="43" xfId="0" applyFont="1" applyFill="1" applyBorder="1" applyAlignment="1">
      <alignment horizontal="center" vertical="center" wrapText="1"/>
    </xf>
    <xf numFmtId="0" fontId="19" fillId="36" borderId="72" xfId="0" applyFont="1" applyFill="1" applyBorder="1" applyAlignment="1">
      <alignment horizontal="center" vertical="center" wrapText="1"/>
    </xf>
    <xf numFmtId="0" fontId="19" fillId="36" borderId="75" xfId="0" applyFont="1" applyFill="1" applyBorder="1" applyAlignment="1">
      <alignment horizontal="center" vertical="center" wrapText="1"/>
    </xf>
    <xf numFmtId="0" fontId="19" fillId="36" borderId="77" xfId="0" applyFont="1" applyFill="1" applyBorder="1" applyAlignment="1">
      <alignment horizontal="center" vertical="center" wrapText="1"/>
    </xf>
    <xf numFmtId="0" fontId="0" fillId="0" borderId="63" xfId="0" applyBorder="1"/>
    <xf numFmtId="0" fontId="18" fillId="33" borderId="61" xfId="0" applyFont="1" applyFill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0" fillId="33" borderId="0" xfId="0" applyFill="1"/>
    <xf numFmtId="0" fontId="0" fillId="33" borderId="30" xfId="0" applyFill="1" applyBorder="1" applyAlignment="1">
      <alignment horizontal="center"/>
    </xf>
    <xf numFmtId="0" fontId="0" fillId="36" borderId="58" xfId="0" applyFill="1" applyBorder="1"/>
    <xf numFmtId="0" fontId="0" fillId="0" borderId="69" xfId="0" applyFill="1" applyBorder="1"/>
    <xf numFmtId="0" fontId="0" fillId="37" borderId="18" xfId="0" applyFill="1" applyBorder="1"/>
    <xf numFmtId="0" fontId="0" fillId="36" borderId="37" xfId="0" applyFill="1" applyBorder="1"/>
    <xf numFmtId="0" fontId="19" fillId="36" borderId="41" xfId="0" applyFont="1" applyFill="1" applyBorder="1" applyAlignment="1">
      <alignment horizontal="center" vertical="center" wrapText="1"/>
    </xf>
    <xf numFmtId="0" fontId="0" fillId="36" borderId="33" xfId="0" applyFill="1" applyBorder="1"/>
    <xf numFmtId="0" fontId="19" fillId="37" borderId="56" xfId="0" applyFont="1" applyFill="1" applyBorder="1" applyAlignment="1">
      <alignment horizontal="center" vertical="center" wrapText="1"/>
    </xf>
    <xf numFmtId="0" fontId="19" fillId="37" borderId="71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 vertical="center" wrapText="1"/>
    </xf>
    <xf numFmtId="0" fontId="0" fillId="37" borderId="64" xfId="0" applyFill="1" applyBorder="1"/>
    <xf numFmtId="0" fontId="18" fillId="33" borderId="60" xfId="0" applyFont="1" applyFill="1" applyBorder="1" applyAlignment="1">
      <alignment horizontal="left" wrapText="1"/>
    </xf>
    <xf numFmtId="0" fontId="0" fillId="33" borderId="29" xfId="0" applyFill="1" applyBorder="1"/>
    <xf numFmtId="0" fontId="0" fillId="33" borderId="63" xfId="0" applyFill="1" applyBorder="1"/>
    <xf numFmtId="0" fontId="0" fillId="33" borderId="11" xfId="0" applyFill="1" applyBorder="1" applyAlignment="1">
      <alignment horizontal="center"/>
    </xf>
    <xf numFmtId="0" fontId="0" fillId="0" borderId="43" xfId="0" applyBorder="1" applyAlignment="1">
      <alignment vertical="center"/>
    </xf>
    <xf numFmtId="0" fontId="18" fillId="33" borderId="41" xfId="0" applyFont="1" applyFill="1" applyBorder="1" applyAlignment="1">
      <alignment horizontal="center" wrapText="1"/>
    </xf>
    <xf numFmtId="0" fontId="19" fillId="37" borderId="18" xfId="0" applyFont="1" applyFill="1" applyBorder="1" applyAlignment="1">
      <alignment horizontal="center"/>
    </xf>
    <xf numFmtId="0" fontId="0" fillId="0" borderId="57" xfId="0" applyBorder="1"/>
    <xf numFmtId="0" fontId="19" fillId="36" borderId="65" xfId="0" applyFont="1" applyFill="1" applyBorder="1" applyAlignment="1">
      <alignment horizontal="center" vertical="center" wrapText="1"/>
    </xf>
    <xf numFmtId="0" fontId="19" fillId="36" borderId="43" xfId="0" applyFont="1" applyFill="1" applyBorder="1" applyAlignment="1">
      <alignment wrapText="1"/>
    </xf>
    <xf numFmtId="0" fontId="0" fillId="33" borderId="14" xfId="0" applyFill="1" applyBorder="1"/>
    <xf numFmtId="0" fontId="0" fillId="33" borderId="67" xfId="0" applyFill="1" applyBorder="1"/>
    <xf numFmtId="0" fontId="19" fillId="37" borderId="38" xfId="0" applyFont="1" applyFill="1" applyBorder="1" applyAlignment="1">
      <alignment wrapText="1"/>
    </xf>
    <xf numFmtId="0" fontId="19" fillId="37" borderId="67" xfId="0" applyFont="1" applyFill="1" applyBorder="1" applyAlignment="1">
      <alignment horizontal="center" vertical="center" wrapText="1"/>
    </xf>
    <xf numFmtId="0" fontId="19" fillId="37" borderId="56" xfId="0" applyFont="1" applyFill="1" applyBorder="1" applyAlignment="1">
      <alignment horizontal="center" wrapText="1"/>
    </xf>
    <xf numFmtId="0" fontId="19" fillId="37" borderId="23" xfId="0" applyFont="1" applyFill="1" applyBorder="1" applyAlignment="1">
      <alignment horizontal="center"/>
    </xf>
    <xf numFmtId="0" fontId="0" fillId="36" borderId="53" xfId="0" applyFill="1" applyBorder="1"/>
    <xf numFmtId="0" fontId="0" fillId="34" borderId="53" xfId="0" applyFill="1" applyBorder="1"/>
    <xf numFmtId="0" fontId="23" fillId="37" borderId="57" xfId="0" applyFont="1" applyFill="1" applyBorder="1" applyAlignment="1">
      <alignment horizontal="center"/>
    </xf>
    <xf numFmtId="0" fontId="23" fillId="37" borderId="58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 wrapText="1"/>
    </xf>
    <xf numFmtId="0" fontId="0" fillId="33" borderId="43" xfId="0" applyFill="1" applyBorder="1"/>
    <xf numFmtId="0" fontId="19" fillId="37" borderId="73" xfId="0" applyFont="1" applyFill="1" applyBorder="1" applyAlignment="1">
      <alignment horizontal="center" vertical="center" wrapText="1"/>
    </xf>
    <xf numFmtId="0" fontId="0" fillId="37" borderId="57" xfId="0" applyFill="1" applyBorder="1"/>
    <xf numFmtId="0" fontId="16" fillId="0" borderId="0" xfId="0" applyFont="1" applyBorder="1" applyAlignment="1">
      <alignment horizontal="center" vertical="center" wrapText="1"/>
    </xf>
    <xf numFmtId="0" fontId="18" fillId="33" borderId="66" xfId="0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18" fillId="33" borderId="66" xfId="0" applyFont="1" applyFill="1" applyBorder="1" applyAlignment="1">
      <alignment horizontal="left" vertical="center"/>
    </xf>
    <xf numFmtId="0" fontId="18" fillId="33" borderId="37" xfId="0" applyFont="1" applyFill="1" applyBorder="1" applyAlignment="1"/>
    <xf numFmtId="0" fontId="18" fillId="33" borderId="66" xfId="0" applyFont="1" applyFill="1" applyBorder="1" applyAlignment="1">
      <alignment horizontal="center" vertical="center"/>
    </xf>
    <xf numFmtId="0" fontId="18" fillId="33" borderId="61" xfId="0" applyFont="1" applyFill="1" applyBorder="1" applyAlignment="1"/>
    <xf numFmtId="0" fontId="0" fillId="34" borderId="33" xfId="0" applyFill="1" applyBorder="1"/>
    <xf numFmtId="0" fontId="19" fillId="37" borderId="49" xfId="0" applyFont="1" applyFill="1" applyBorder="1" applyAlignment="1">
      <alignment horizontal="center" vertical="center" wrapText="1"/>
    </xf>
    <xf numFmtId="0" fontId="19" fillId="37" borderId="65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9" fillId="35" borderId="27" xfId="0" applyFont="1" applyFill="1" applyBorder="1" applyAlignment="1">
      <alignment horizontal="center"/>
    </xf>
    <xf numFmtId="0" fontId="19" fillId="35" borderId="28" xfId="0" applyFont="1" applyFill="1" applyBorder="1" applyAlignment="1">
      <alignment horizontal="center"/>
    </xf>
    <xf numFmtId="0" fontId="19" fillId="34" borderId="60" xfId="0" applyFont="1" applyFill="1" applyBorder="1" applyAlignment="1">
      <alignment horizontal="center"/>
    </xf>
    <xf numFmtId="0" fontId="19" fillId="34" borderId="28" xfId="0" applyFont="1" applyFill="1" applyBorder="1" applyAlignment="1">
      <alignment horizontal="center"/>
    </xf>
    <xf numFmtId="0" fontId="19" fillId="36" borderId="74" xfId="0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/>
    </xf>
    <xf numFmtId="0" fontId="19" fillId="36" borderId="40" xfId="0" applyFont="1" applyFill="1" applyBorder="1" applyAlignment="1">
      <alignment horizontal="center"/>
    </xf>
    <xf numFmtId="0" fontId="19" fillId="37" borderId="5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78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79" xfId="0" applyFont="1" applyBorder="1" applyAlignment="1">
      <alignment horizontal="left" vertical="center"/>
    </xf>
    <xf numFmtId="0" fontId="19" fillId="34" borderId="66" xfId="0" applyFont="1" applyFill="1" applyBorder="1" applyAlignment="1">
      <alignment horizontal="center"/>
    </xf>
    <xf numFmtId="0" fontId="19" fillId="35" borderId="66" xfId="0" applyFont="1" applyFill="1" applyBorder="1" applyAlignment="1">
      <alignment horizontal="center"/>
    </xf>
    <xf numFmtId="0" fontId="19" fillId="37" borderId="28" xfId="0" applyFont="1" applyFill="1" applyBorder="1" applyAlignment="1">
      <alignment horizontal="center" vertical="center"/>
    </xf>
    <xf numFmtId="0" fontId="19" fillId="37" borderId="29" xfId="0" applyFont="1" applyFill="1" applyBorder="1" applyAlignment="1">
      <alignment horizontal="center" vertical="center"/>
    </xf>
    <xf numFmtId="0" fontId="19" fillId="36" borderId="60" xfId="0" applyFont="1" applyFill="1" applyBorder="1" applyAlignment="1">
      <alignment horizontal="center"/>
    </xf>
    <xf numFmtId="0" fontId="19" fillId="36" borderId="28" xfId="0" applyFont="1" applyFill="1" applyBorder="1" applyAlignment="1">
      <alignment horizontal="center"/>
    </xf>
    <xf numFmtId="0" fontId="19" fillId="36" borderId="66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35" borderId="52" xfId="0" applyFont="1" applyFill="1" applyBorder="1" applyAlignment="1">
      <alignment horizontal="center"/>
    </xf>
    <xf numFmtId="0" fontId="19" fillId="35" borderId="53" xfId="0" applyFont="1" applyFill="1" applyBorder="1" applyAlignment="1">
      <alignment horizontal="center"/>
    </xf>
    <xf numFmtId="0" fontId="19" fillId="35" borderId="50" xfId="0" applyFont="1" applyFill="1" applyBorder="1" applyAlignment="1">
      <alignment horizontal="center"/>
    </xf>
    <xf numFmtId="0" fontId="19" fillId="34" borderId="48" xfId="0" applyFont="1" applyFill="1" applyBorder="1" applyAlignment="1">
      <alignment horizontal="center"/>
    </xf>
    <xf numFmtId="0" fontId="19" fillId="34" borderId="53" xfId="0" applyFont="1" applyFill="1" applyBorder="1" applyAlignment="1">
      <alignment horizontal="center"/>
    </xf>
    <xf numFmtId="0" fontId="19" fillId="34" borderId="50" xfId="0" applyFont="1" applyFill="1" applyBorder="1" applyAlignment="1">
      <alignment horizontal="center"/>
    </xf>
    <xf numFmtId="0" fontId="19" fillId="36" borderId="64" xfId="0" applyFont="1" applyFill="1" applyBorder="1" applyAlignment="1">
      <alignment horizontal="center"/>
    </xf>
    <xf numFmtId="0" fontId="19" fillId="36" borderId="33" xfId="0" applyFont="1" applyFill="1" applyBorder="1" applyAlignment="1">
      <alignment horizontal="center"/>
    </xf>
    <xf numFmtId="0" fontId="19" fillId="36" borderId="0" xfId="0" applyFont="1" applyFill="1" applyBorder="1" applyAlignment="1">
      <alignment horizontal="center"/>
    </xf>
    <xf numFmtId="0" fontId="19" fillId="36" borderId="48" xfId="0" applyFont="1" applyFill="1" applyBorder="1" applyAlignment="1">
      <alignment horizontal="center"/>
    </xf>
    <xf numFmtId="0" fontId="19" fillId="36" borderId="53" xfId="0" applyFont="1" applyFill="1" applyBorder="1" applyAlignment="1">
      <alignment horizontal="center"/>
    </xf>
    <xf numFmtId="0" fontId="19" fillId="36" borderId="50" xfId="0" applyFont="1" applyFill="1" applyBorder="1" applyAlignment="1">
      <alignment horizontal="center"/>
    </xf>
    <xf numFmtId="0" fontId="19" fillId="37" borderId="60" xfId="0" applyFont="1" applyFill="1" applyBorder="1" applyAlignment="1">
      <alignment horizontal="center" vertical="center"/>
    </xf>
    <xf numFmtId="0" fontId="19" fillId="35" borderId="29" xfId="0" applyFont="1" applyFill="1" applyBorder="1" applyAlignment="1">
      <alignment horizontal="center"/>
    </xf>
    <xf numFmtId="0" fontId="19" fillId="34" borderId="27" xfId="0" applyFont="1" applyFill="1" applyBorder="1" applyAlignment="1">
      <alignment horizontal="center"/>
    </xf>
    <xf numFmtId="0" fontId="19" fillId="34" borderId="29" xfId="0" applyFont="1" applyFill="1" applyBorder="1" applyAlignment="1">
      <alignment horizontal="center"/>
    </xf>
    <xf numFmtId="0" fontId="19" fillId="36" borderId="39" xfId="0" applyFont="1" applyFill="1" applyBorder="1" applyAlignment="1">
      <alignment horizontal="center"/>
    </xf>
    <xf numFmtId="0" fontId="22" fillId="0" borderId="31" xfId="0" applyFont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9" fillId="37" borderId="10" xfId="0" applyFont="1" applyFill="1" applyBorder="1" applyAlignment="1">
      <alignment horizontal="center" vertical="center"/>
    </xf>
    <xf numFmtId="0" fontId="19" fillId="36" borderId="30" xfId="0" applyFont="1" applyFill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19" fillId="34" borderId="41" xfId="0" applyFont="1" applyFill="1" applyBorder="1" applyAlignment="1">
      <alignment horizontal="center"/>
    </xf>
    <xf numFmtId="0" fontId="19" fillId="34" borderId="42" xfId="0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/>
    </xf>
    <xf numFmtId="0" fontId="19" fillId="35" borderId="41" xfId="0" applyFont="1" applyFill="1" applyBorder="1" applyAlignment="1">
      <alignment horizontal="center"/>
    </xf>
    <xf numFmtId="0" fontId="19" fillId="35" borderId="42" xfId="0" applyFont="1" applyFill="1" applyBorder="1" applyAlignment="1">
      <alignment horizontal="center"/>
    </xf>
    <xf numFmtId="0" fontId="19" fillId="37" borderId="53" xfId="0" applyFont="1" applyFill="1" applyBorder="1" applyAlignment="1">
      <alignment horizontal="center" vertical="center"/>
    </xf>
    <xf numFmtId="0" fontId="19" fillId="37" borderId="54" xfId="0" applyFont="1" applyFill="1" applyBorder="1" applyAlignment="1">
      <alignment horizontal="center" vertical="center"/>
    </xf>
    <xf numFmtId="0" fontId="19" fillId="36" borderId="11" xfId="0" applyFont="1" applyFill="1" applyBorder="1" applyAlignment="1">
      <alignment horizontal="center"/>
    </xf>
    <xf numFmtId="0" fontId="19" fillId="36" borderId="41" xfId="0" applyFont="1" applyFill="1" applyBorder="1" applyAlignment="1">
      <alignment horizontal="center"/>
    </xf>
    <xf numFmtId="0" fontId="19" fillId="34" borderId="52" xfId="0" applyFont="1" applyFill="1" applyBorder="1" applyAlignment="1">
      <alignment horizontal="center"/>
    </xf>
    <xf numFmtId="0" fontId="19" fillId="34" borderId="54" xfId="0" applyFont="1" applyFill="1" applyBorder="1" applyAlignment="1">
      <alignment horizontal="center"/>
    </xf>
    <xf numFmtId="0" fontId="19" fillId="35" borderId="5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37" borderId="27" xfId="0" applyFont="1" applyFill="1" applyBorder="1" applyAlignment="1">
      <alignment horizontal="center" vertical="center"/>
    </xf>
    <xf numFmtId="0" fontId="19" fillId="36" borderId="76" xfId="0" applyFont="1" applyFill="1" applyBorder="1" applyAlignment="1">
      <alignment horizontal="center"/>
    </xf>
    <xf numFmtId="0" fontId="19" fillId="36" borderId="78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2"/>
  <sheetViews>
    <sheetView workbookViewId="0"/>
  </sheetViews>
  <sheetFormatPr defaultRowHeight="14.5" x14ac:dyDescent="0.35"/>
  <cols>
    <col min="1" max="1" width="255.54296875" customWidth="1"/>
  </cols>
  <sheetData>
    <row r="1" spans="1:1" ht="229.5" customHeight="1" x14ac:dyDescent="0.35">
      <c r="A1" s="1" t="s">
        <v>22</v>
      </c>
    </row>
    <row r="2" spans="1:1" ht="348" x14ac:dyDescent="0.35">
      <c r="A2" s="1" t="s">
        <v>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6"/>
  <sheetViews>
    <sheetView zoomScale="68" zoomScaleNormal="68" workbookViewId="0">
      <selection activeCell="AC11" sqref="AC11:AC12"/>
    </sheetView>
  </sheetViews>
  <sheetFormatPr defaultRowHeight="14.5" x14ac:dyDescent="0.35"/>
  <cols>
    <col min="1" max="1" width="5.54296875" customWidth="1"/>
    <col min="2" max="2" width="7.7265625" customWidth="1"/>
    <col min="3" max="3" width="10.7265625" style="104" customWidth="1"/>
    <col min="4" max="5" width="14.81640625" style="104" customWidth="1"/>
    <col min="6" max="6" width="19.26953125" style="104" customWidth="1"/>
    <col min="7" max="7" width="14.81640625" style="104" customWidth="1"/>
    <col min="8" max="8" width="27.7265625" style="104" customWidth="1"/>
    <col min="9" max="12" width="8" customWidth="1"/>
    <col min="13" max="13" width="8" style="6" customWidth="1"/>
    <col min="14" max="14" width="8.54296875" style="230" customWidth="1"/>
    <col min="15" max="18" width="8" customWidth="1"/>
    <col min="19" max="19" width="8" style="6" customWidth="1"/>
    <col min="20" max="20" width="9.26953125" style="230" customWidth="1"/>
    <col min="21" max="22" width="8" customWidth="1"/>
    <col min="23" max="23" width="8" style="6" customWidth="1"/>
    <col min="24" max="25" width="9.26953125" style="230" customWidth="1"/>
    <col min="26" max="26" width="9.7265625" customWidth="1"/>
    <col min="27" max="27" width="8" customWidth="1"/>
  </cols>
  <sheetData>
    <row r="1" spans="1:32" ht="23.25" customHeight="1" thickBot="1" x14ac:dyDescent="0.5">
      <c r="B1" s="2"/>
      <c r="C1" s="150"/>
      <c r="D1" s="314"/>
      <c r="E1" s="314"/>
      <c r="F1" s="15"/>
      <c r="G1" s="15"/>
      <c r="H1" s="15"/>
      <c r="I1" s="350" t="s">
        <v>49</v>
      </c>
      <c r="J1" s="351"/>
      <c r="K1" s="351"/>
      <c r="L1" s="351"/>
      <c r="M1" s="351"/>
      <c r="N1" s="385"/>
      <c r="O1" s="383" t="s">
        <v>163</v>
      </c>
      <c r="P1" s="354"/>
      <c r="Q1" s="354"/>
      <c r="R1" s="354"/>
      <c r="S1" s="354"/>
      <c r="T1" s="384"/>
      <c r="U1" s="381" t="s">
        <v>105</v>
      </c>
      <c r="V1" s="382"/>
      <c r="W1" s="382"/>
      <c r="X1" s="382"/>
      <c r="Y1" s="379" t="s">
        <v>103</v>
      </c>
      <c r="Z1" s="380"/>
      <c r="AA1" s="88"/>
    </row>
    <row r="2" spans="1:32" s="45" customFormat="1" ht="45" customHeight="1" thickBot="1" x14ac:dyDescent="0.5">
      <c r="B2" s="46" t="s">
        <v>13</v>
      </c>
      <c r="C2" s="348" t="s">
        <v>96</v>
      </c>
      <c r="D2" s="348"/>
      <c r="E2" s="348"/>
      <c r="F2" s="349"/>
      <c r="G2" s="349"/>
      <c r="H2" s="349"/>
      <c r="I2" s="41" t="s">
        <v>8</v>
      </c>
      <c r="J2" s="42" t="s">
        <v>17</v>
      </c>
      <c r="K2" s="42" t="s">
        <v>9</v>
      </c>
      <c r="L2" s="42" t="s">
        <v>18</v>
      </c>
      <c r="M2" s="66" t="s">
        <v>10</v>
      </c>
      <c r="N2" s="58" t="s">
        <v>16</v>
      </c>
      <c r="O2" s="59" t="s">
        <v>8</v>
      </c>
      <c r="P2" s="43" t="s">
        <v>17</v>
      </c>
      <c r="Q2" s="43" t="s">
        <v>9</v>
      </c>
      <c r="R2" s="43" t="s">
        <v>18</v>
      </c>
      <c r="S2" s="68" t="s">
        <v>10</v>
      </c>
      <c r="T2" s="60" t="s">
        <v>15</v>
      </c>
      <c r="U2" s="61" t="s">
        <v>20</v>
      </c>
      <c r="V2" s="44" t="s">
        <v>19</v>
      </c>
      <c r="W2" s="70" t="s">
        <v>10</v>
      </c>
      <c r="X2" s="299" t="s">
        <v>16</v>
      </c>
      <c r="Y2" s="302" t="s">
        <v>107</v>
      </c>
      <c r="Z2" s="303" t="s">
        <v>11</v>
      </c>
      <c r="AA2" s="89" t="s">
        <v>53</v>
      </c>
    </row>
    <row r="3" spans="1:32" ht="16.5" customHeight="1" thickBot="1" x14ac:dyDescent="0.5">
      <c r="A3" s="279"/>
      <c r="B3" s="279"/>
      <c r="C3" s="151" t="s">
        <v>45</v>
      </c>
      <c r="D3" s="321"/>
      <c r="E3" s="321"/>
      <c r="F3" s="152"/>
      <c r="G3" s="152"/>
      <c r="H3" s="149"/>
      <c r="I3" s="27" t="s">
        <v>4</v>
      </c>
      <c r="J3" s="28"/>
      <c r="K3" s="28"/>
      <c r="L3" s="28"/>
      <c r="M3" s="90"/>
      <c r="N3" s="232"/>
      <c r="O3" s="62"/>
      <c r="P3" s="28"/>
      <c r="Q3" s="28"/>
      <c r="R3" s="28"/>
      <c r="S3" s="90"/>
      <c r="T3" s="232"/>
      <c r="U3" s="62"/>
      <c r="V3" s="28"/>
      <c r="W3" s="90"/>
      <c r="X3" s="268"/>
      <c r="Y3" s="246"/>
      <c r="Z3" s="304"/>
      <c r="AA3" s="301"/>
    </row>
    <row r="4" spans="1:32" ht="26.5" customHeight="1" x14ac:dyDescent="0.45">
      <c r="A4">
        <v>2</v>
      </c>
      <c r="B4" t="s">
        <v>27</v>
      </c>
      <c r="C4" s="230">
        <v>4228</v>
      </c>
      <c r="D4" s="230">
        <v>4011246</v>
      </c>
      <c r="E4" s="230">
        <v>60002369</v>
      </c>
      <c r="F4" s="230" t="s">
        <v>34</v>
      </c>
      <c r="G4" s="230" t="s">
        <v>91</v>
      </c>
      <c r="H4" s="230" t="s">
        <v>150</v>
      </c>
      <c r="I4" s="7">
        <v>1</v>
      </c>
      <c r="J4" s="4">
        <v>84.53</v>
      </c>
      <c r="K4" s="4">
        <v>0</v>
      </c>
      <c r="L4" s="4">
        <v>0</v>
      </c>
      <c r="M4" s="67">
        <v>1</v>
      </c>
      <c r="N4" s="23" t="e">
        <f t="shared" ref="N4:N5" si="0">VLOOKUP(M4,Data,2,2)</f>
        <v>#REF!</v>
      </c>
      <c r="O4" s="49">
        <v>4</v>
      </c>
      <c r="P4" s="3">
        <v>47.62</v>
      </c>
      <c r="Q4" s="3">
        <v>0</v>
      </c>
      <c r="R4" s="3">
        <v>0</v>
      </c>
      <c r="S4" s="69">
        <v>2</v>
      </c>
      <c r="T4" s="25" t="e">
        <f t="shared" ref="T4:T5" si="1">VLOOKUP(S4,Data,2,2)</f>
        <v>#REF!</v>
      </c>
      <c r="U4" s="87"/>
      <c r="V4" s="86">
        <v>77.59</v>
      </c>
      <c r="W4" s="71">
        <v>2</v>
      </c>
      <c r="X4" s="280" t="e">
        <f t="shared" ref="X4:X5" si="2">VLOOKUP(W4,Data,2,2)</f>
        <v>#REF!</v>
      </c>
      <c r="Y4" s="264" t="e">
        <f t="shared" ref="Y4:Y5" si="3">N4+T4+X4</f>
        <v>#REF!</v>
      </c>
      <c r="Z4" s="305">
        <v>2</v>
      </c>
      <c r="AA4" s="53">
        <v>0</v>
      </c>
    </row>
    <row r="5" spans="1:32" ht="26.5" customHeight="1" x14ac:dyDescent="0.45">
      <c r="A5">
        <v>3</v>
      </c>
      <c r="B5" t="s">
        <v>27</v>
      </c>
      <c r="C5" s="230">
        <v>6107</v>
      </c>
      <c r="D5" s="230">
        <v>4101703</v>
      </c>
      <c r="E5" s="230">
        <v>40017514</v>
      </c>
      <c r="F5" s="230" t="s">
        <v>145</v>
      </c>
      <c r="G5" s="230" t="s">
        <v>164</v>
      </c>
      <c r="H5" s="230" t="s">
        <v>147</v>
      </c>
      <c r="I5" s="7">
        <v>4</v>
      </c>
      <c r="J5" s="4">
        <v>79.290000000000006</v>
      </c>
      <c r="K5" s="4">
        <v>0</v>
      </c>
      <c r="L5" s="4">
        <v>0</v>
      </c>
      <c r="M5" s="67">
        <v>2</v>
      </c>
      <c r="N5" s="23" t="e">
        <f t="shared" si="0"/>
        <v>#REF!</v>
      </c>
      <c r="O5" s="49">
        <v>0</v>
      </c>
      <c r="P5" s="3">
        <v>40.28</v>
      </c>
      <c r="Q5" s="3">
        <v>4</v>
      </c>
      <c r="R5" s="3">
        <v>48.15</v>
      </c>
      <c r="S5" s="69">
        <v>1</v>
      </c>
      <c r="T5" s="25" t="e">
        <f t="shared" si="1"/>
        <v>#REF!</v>
      </c>
      <c r="U5" s="87">
        <v>0</v>
      </c>
      <c r="V5" s="86">
        <v>76.59</v>
      </c>
      <c r="W5" s="71">
        <v>1</v>
      </c>
      <c r="X5" s="280" t="e">
        <f t="shared" si="2"/>
        <v>#REF!</v>
      </c>
      <c r="Y5" s="264" t="e">
        <f t="shared" si="3"/>
        <v>#REF!</v>
      </c>
      <c r="Z5" s="305">
        <v>1</v>
      </c>
      <c r="AA5" s="53">
        <v>0</v>
      </c>
      <c r="AF5" s="230"/>
    </row>
    <row r="6" spans="1:32" x14ac:dyDescent="0.35">
      <c r="C6" s="104" t="s">
        <v>54</v>
      </c>
    </row>
  </sheetData>
  <sortState ref="AE4:AE13">
    <sortCondition descending="1" ref="AE4"/>
  </sortState>
  <mergeCells count="5">
    <mergeCell ref="C2:H2"/>
    <mergeCell ref="Y1:Z1"/>
    <mergeCell ref="U1:X1"/>
    <mergeCell ref="O1:T1"/>
    <mergeCell ref="I1:N1"/>
  </mergeCells>
  <pageMargins left="0" right="0" top="0" bottom="0" header="0.19685039370078741" footer="0"/>
  <pageSetup paperSize="9" scale="55" fitToHeight="0" orientation="landscape" horizontalDpi="4294967293" verticalDpi="0" r:id="rId1"/>
  <headerFooter>
    <oddHeader xml:space="preserve">&amp;LSTATE SJ 2013 MARYBOROUGH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6"/>
  <sheetViews>
    <sheetView topLeftCell="G4" zoomScale="92" zoomScaleNormal="92" workbookViewId="0">
      <selection activeCell="Q26" sqref="Q26"/>
    </sheetView>
  </sheetViews>
  <sheetFormatPr defaultRowHeight="18.5" x14ac:dyDescent="0.45"/>
  <cols>
    <col min="3" max="3" width="5.26953125" customWidth="1"/>
    <col min="4" max="5" width="13.1796875" style="230" customWidth="1"/>
    <col min="6" max="6" width="19.26953125" customWidth="1"/>
    <col min="7" max="7" width="17.1796875" customWidth="1"/>
    <col min="8" max="8" width="16.1796875" style="104" customWidth="1"/>
    <col min="9" max="13" width="8" customWidth="1"/>
    <col min="14" max="14" width="8.7265625" style="230" customWidth="1"/>
    <col min="15" max="19" width="8" customWidth="1"/>
    <col min="20" max="20" width="9" style="230" customWidth="1"/>
    <col min="21" max="23" width="8" customWidth="1"/>
    <col min="24" max="25" width="8.81640625" style="230" customWidth="1"/>
    <col min="26" max="26" width="10.1796875" style="76" customWidth="1"/>
    <col min="27" max="27" width="8" customWidth="1"/>
  </cols>
  <sheetData>
    <row r="1" spans="1:27" ht="23.25" customHeight="1" thickBot="1" x14ac:dyDescent="0.5">
      <c r="B1" s="2"/>
      <c r="C1" s="213"/>
      <c r="D1" s="213"/>
      <c r="E1" s="213"/>
      <c r="F1" s="212"/>
      <c r="G1" s="212"/>
      <c r="H1" s="215"/>
      <c r="I1" s="350" t="s">
        <v>49</v>
      </c>
      <c r="J1" s="351"/>
      <c r="K1" s="351"/>
      <c r="L1" s="351"/>
      <c r="M1" s="351"/>
      <c r="N1" s="352"/>
      <c r="O1" s="353" t="s">
        <v>163</v>
      </c>
      <c r="P1" s="354"/>
      <c r="Q1" s="354"/>
      <c r="R1" s="354"/>
      <c r="S1" s="354"/>
      <c r="T1" s="355"/>
      <c r="U1" s="389" t="s">
        <v>48</v>
      </c>
      <c r="V1" s="358"/>
      <c r="W1" s="358"/>
      <c r="X1" s="390"/>
      <c r="Y1" s="388" t="s">
        <v>103</v>
      </c>
      <c r="Z1" s="343"/>
      <c r="AA1" s="16"/>
    </row>
    <row r="2" spans="1:27" s="174" customFormat="1" ht="51.75" customHeight="1" thickBot="1" x14ac:dyDescent="0.4">
      <c r="B2" s="120" t="s">
        <v>13</v>
      </c>
      <c r="C2" s="386" t="s">
        <v>56</v>
      </c>
      <c r="D2" s="386"/>
      <c r="E2" s="386"/>
      <c r="F2" s="387"/>
      <c r="G2" s="387"/>
      <c r="H2" s="387"/>
      <c r="I2" s="166" t="s">
        <v>8</v>
      </c>
      <c r="J2" s="167" t="s">
        <v>17</v>
      </c>
      <c r="K2" s="167" t="s">
        <v>9</v>
      </c>
      <c r="L2" s="167" t="s">
        <v>18</v>
      </c>
      <c r="M2" s="167" t="s">
        <v>10</v>
      </c>
      <c r="N2" s="167" t="s">
        <v>16</v>
      </c>
      <c r="O2" s="170" t="s">
        <v>8</v>
      </c>
      <c r="P2" s="170" t="s">
        <v>17</v>
      </c>
      <c r="Q2" s="170" t="s">
        <v>9</v>
      </c>
      <c r="R2" s="170" t="s">
        <v>18</v>
      </c>
      <c r="S2" s="170" t="s">
        <v>10</v>
      </c>
      <c r="T2" s="170" t="s">
        <v>16</v>
      </c>
      <c r="U2" s="173" t="s">
        <v>20</v>
      </c>
      <c r="V2" s="173" t="s">
        <v>19</v>
      </c>
      <c r="W2" s="165" t="s">
        <v>10</v>
      </c>
      <c r="X2" s="258" t="s">
        <v>100</v>
      </c>
      <c r="Y2" s="271" t="s">
        <v>107</v>
      </c>
      <c r="Z2" s="312" t="s">
        <v>11</v>
      </c>
      <c r="AA2" s="310" t="s">
        <v>53</v>
      </c>
    </row>
    <row r="3" spans="1:27" ht="19.5" customHeight="1" thickBot="1" x14ac:dyDescent="0.4">
      <c r="A3" s="278"/>
      <c r="B3" s="279"/>
      <c r="C3" s="21" t="s">
        <v>38</v>
      </c>
      <c r="D3" s="322"/>
      <c r="E3" s="322"/>
      <c r="F3" s="14"/>
      <c r="G3" s="14"/>
      <c r="H3" s="216"/>
      <c r="I3" s="57" t="s">
        <v>3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238"/>
      <c r="Y3" s="238"/>
      <c r="Z3" s="217"/>
      <c r="AA3" s="311"/>
    </row>
    <row r="4" spans="1:27" ht="26.5" customHeight="1" thickBot="1" x14ac:dyDescent="0.5">
      <c r="A4">
        <v>1</v>
      </c>
      <c r="B4" t="s">
        <v>28</v>
      </c>
      <c r="C4" s="230">
        <v>6308</v>
      </c>
      <c r="D4" s="230">
        <v>4013244</v>
      </c>
      <c r="E4" s="230">
        <v>40013658</v>
      </c>
      <c r="F4" s="230" t="s">
        <v>33</v>
      </c>
      <c r="G4" s="230" t="s">
        <v>94</v>
      </c>
      <c r="H4" s="230" t="s">
        <v>158</v>
      </c>
      <c r="I4" s="32">
        <v>0</v>
      </c>
      <c r="J4" s="30">
        <v>66.099999999999994</v>
      </c>
      <c r="K4" s="30">
        <v>0</v>
      </c>
      <c r="L4" s="33">
        <v>0</v>
      </c>
      <c r="M4" s="211">
        <v>1</v>
      </c>
      <c r="N4" s="214" t="e">
        <f t="shared" ref="N4:N5" si="0">VLOOKUP(M4,Data,2,TRUE)</f>
        <v>#REF!</v>
      </c>
      <c r="O4" s="219">
        <v>0</v>
      </c>
      <c r="P4" s="35">
        <v>38.43</v>
      </c>
      <c r="Q4" s="35" t="e">
        <f>#REF!</f>
        <v>#REF!</v>
      </c>
      <c r="R4" s="220">
        <v>43.21</v>
      </c>
      <c r="S4" s="221">
        <v>1</v>
      </c>
      <c r="T4" s="307">
        <v>30</v>
      </c>
      <c r="U4" s="223">
        <v>8</v>
      </c>
      <c r="V4" s="38">
        <v>79.09</v>
      </c>
      <c r="W4" s="224">
        <v>2</v>
      </c>
      <c r="X4" s="306" t="e">
        <f t="shared" ref="X4:X5" si="1">VLOOKUP(W4,Data,2,2)</f>
        <v>#REF!</v>
      </c>
      <c r="Y4" s="313" t="e">
        <f>N4+T4+X4</f>
        <v>#REF!</v>
      </c>
      <c r="Z4" s="308">
        <v>1</v>
      </c>
      <c r="AA4" s="39">
        <v>0</v>
      </c>
    </row>
    <row r="5" spans="1:27" ht="26.5" customHeight="1" x14ac:dyDescent="0.45">
      <c r="A5">
        <v>2</v>
      </c>
      <c r="B5" t="s">
        <v>28</v>
      </c>
      <c r="C5" s="230">
        <v>6535</v>
      </c>
      <c r="D5" s="230">
        <v>4013088</v>
      </c>
      <c r="E5" s="230">
        <v>20088169</v>
      </c>
      <c r="F5" s="230" t="s">
        <v>95</v>
      </c>
      <c r="G5" s="230" t="s">
        <v>36</v>
      </c>
      <c r="H5" s="230" t="s">
        <v>165</v>
      </c>
      <c r="I5" s="7">
        <v>4</v>
      </c>
      <c r="J5" s="4">
        <v>68.8</v>
      </c>
      <c r="K5" s="4">
        <v>0</v>
      </c>
      <c r="L5" s="34">
        <v>0</v>
      </c>
      <c r="M5" s="117">
        <v>2</v>
      </c>
      <c r="N5" s="214" t="e">
        <f t="shared" si="0"/>
        <v>#REF!</v>
      </c>
      <c r="O5" s="49">
        <v>0</v>
      </c>
      <c r="P5" s="3">
        <v>36.68</v>
      </c>
      <c r="Q5" s="3">
        <v>4</v>
      </c>
      <c r="R5" s="222">
        <v>35.5</v>
      </c>
      <c r="S5" s="116">
        <v>2</v>
      </c>
      <c r="T5" s="307" t="e">
        <f t="shared" ref="T5" si="2">VLOOKUP(S5,Data,2,2)</f>
        <v>#REF!</v>
      </c>
      <c r="U5" s="51">
        <v>0</v>
      </c>
      <c r="V5" s="26">
        <v>65.91</v>
      </c>
      <c r="W5" s="118">
        <v>1</v>
      </c>
      <c r="X5" s="306" t="e">
        <f t="shared" si="1"/>
        <v>#REF!</v>
      </c>
      <c r="Y5" s="313" t="e">
        <f t="shared" ref="Y5" si="3">N5+T5+X5</f>
        <v>#REF!</v>
      </c>
      <c r="Z5" s="309">
        <v>2</v>
      </c>
      <c r="AA5" s="40">
        <v>0</v>
      </c>
    </row>
    <row r="6" spans="1:27" x14ac:dyDescent="0.45">
      <c r="C6" t="s">
        <v>54</v>
      </c>
    </row>
  </sheetData>
  <mergeCells count="5">
    <mergeCell ref="C2:H2"/>
    <mergeCell ref="Y1:Z1"/>
    <mergeCell ref="U1:X1"/>
    <mergeCell ref="O1:T1"/>
    <mergeCell ref="I1:N1"/>
  </mergeCells>
  <pageMargins left="0" right="0" top="0" bottom="0" header="0.31496062992125984" footer="0"/>
  <pageSetup paperSize="9" scale="59" fitToHeight="0" orientation="landscape" horizontalDpi="4294967293" verticalDpi="0" r:id="rId1"/>
  <headerFooter>
    <oddHeader xml:space="preserve">&amp;LSTATE SJ 2013 MARYBOROUGH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12"/>
  <sheetViews>
    <sheetView tabSelected="1" topLeftCell="D1" zoomScale="65" zoomScaleNormal="65" workbookViewId="0">
      <selection activeCell="H37" sqref="H37"/>
    </sheetView>
  </sheetViews>
  <sheetFormatPr defaultRowHeight="14.5" x14ac:dyDescent="0.35"/>
  <cols>
    <col min="1" max="1" width="12.26953125" customWidth="1"/>
    <col min="2" max="2" width="7.81640625" customWidth="1"/>
    <col min="3" max="3" width="9.453125" style="74" customWidth="1"/>
    <col min="4" max="5" width="14" style="74" customWidth="1"/>
    <col min="6" max="6" width="17.7265625" style="74" customWidth="1"/>
    <col min="7" max="7" width="31.1796875" style="74" customWidth="1"/>
    <col min="8" max="8" width="46" style="74" customWidth="1"/>
    <col min="9" max="12" width="8" customWidth="1"/>
    <col min="13" max="13" width="8" style="6" customWidth="1"/>
    <col min="14" max="14" width="11.54296875" customWidth="1"/>
    <col min="15" max="18" width="8" customWidth="1"/>
    <col min="19" max="19" width="8" style="6" customWidth="1"/>
    <col min="20" max="22" width="8" customWidth="1"/>
    <col min="23" max="23" width="8" style="6" customWidth="1"/>
    <col min="24" max="25" width="8" style="230" customWidth="1"/>
    <col min="26" max="26" width="8" style="6" customWidth="1"/>
  </cols>
  <sheetData>
    <row r="1" spans="1:27" ht="24" customHeight="1" thickBot="1" x14ac:dyDescent="0.5">
      <c r="B1" s="2"/>
      <c r="C1" s="94"/>
      <c r="D1" s="94"/>
      <c r="E1" s="94"/>
      <c r="H1" s="92"/>
      <c r="I1" s="328" t="s">
        <v>47</v>
      </c>
      <c r="J1" s="329"/>
      <c r="K1" s="329"/>
      <c r="L1" s="329"/>
      <c r="M1" s="329"/>
      <c r="N1" s="329"/>
      <c r="O1" s="330" t="s">
        <v>166</v>
      </c>
      <c r="P1" s="331"/>
      <c r="Q1" s="331"/>
      <c r="R1" s="331"/>
      <c r="S1" s="331"/>
      <c r="T1" s="331"/>
      <c r="U1" s="332" t="s">
        <v>104</v>
      </c>
      <c r="V1" s="333"/>
      <c r="W1" s="333"/>
      <c r="X1" s="334"/>
      <c r="Y1" s="324" t="s">
        <v>103</v>
      </c>
      <c r="Z1" s="325"/>
      <c r="AA1" s="218"/>
    </row>
    <row r="2" spans="1:27" s="74" customFormat="1" ht="49.5" customHeight="1" thickBot="1" x14ac:dyDescent="0.4">
      <c r="A2" s="74" t="s">
        <v>32</v>
      </c>
      <c r="B2" s="75" t="s">
        <v>13</v>
      </c>
      <c r="C2" s="326" t="s">
        <v>61</v>
      </c>
      <c r="D2" s="326"/>
      <c r="E2" s="326"/>
      <c r="F2" s="327"/>
      <c r="G2" s="327"/>
      <c r="H2" s="327"/>
      <c r="I2" s="135" t="s">
        <v>8</v>
      </c>
      <c r="J2" s="136" t="s">
        <v>17</v>
      </c>
      <c r="K2" s="136" t="s">
        <v>9</v>
      </c>
      <c r="L2" s="137" t="s">
        <v>18</v>
      </c>
      <c r="M2" s="144" t="s">
        <v>10</v>
      </c>
      <c r="N2" s="138" t="s">
        <v>15</v>
      </c>
      <c r="O2" s="139" t="s">
        <v>8</v>
      </c>
      <c r="P2" s="139" t="s">
        <v>17</v>
      </c>
      <c r="Q2" s="139" t="s">
        <v>9</v>
      </c>
      <c r="R2" s="140" t="s">
        <v>18</v>
      </c>
      <c r="S2" s="146" t="s">
        <v>10</v>
      </c>
      <c r="T2" s="141" t="s">
        <v>15</v>
      </c>
      <c r="U2" s="142" t="s">
        <v>20</v>
      </c>
      <c r="V2" s="256" t="s">
        <v>19</v>
      </c>
      <c r="W2" s="258" t="s">
        <v>10</v>
      </c>
      <c r="X2" s="254" t="s">
        <v>15</v>
      </c>
      <c r="Y2" s="259" t="s">
        <v>101</v>
      </c>
      <c r="Z2" s="249" t="s">
        <v>11</v>
      </c>
      <c r="AA2" s="294" t="s">
        <v>108</v>
      </c>
    </row>
    <row r="3" spans="1:27" ht="16.5" customHeight="1" thickBot="1" x14ac:dyDescent="0.4">
      <c r="A3" s="278"/>
      <c r="B3" s="293"/>
      <c r="C3" s="95" t="s">
        <v>40</v>
      </c>
      <c r="D3" s="276"/>
      <c r="E3" s="276"/>
      <c r="F3" s="96"/>
      <c r="G3" s="91"/>
      <c r="H3" s="93"/>
      <c r="I3" s="27" t="s">
        <v>7</v>
      </c>
      <c r="J3" s="28"/>
      <c r="K3" s="28"/>
      <c r="L3" s="28"/>
      <c r="M3" s="115"/>
      <c r="N3" s="28"/>
      <c r="O3" s="28"/>
      <c r="P3" s="28"/>
      <c r="Q3" s="28"/>
      <c r="R3" s="28"/>
      <c r="S3" s="115"/>
      <c r="T3" s="28"/>
      <c r="U3" s="28"/>
      <c r="V3" s="28"/>
      <c r="W3" s="115"/>
      <c r="X3" s="235"/>
      <c r="Y3" s="235"/>
      <c r="Z3" s="295"/>
      <c r="AA3" s="297"/>
    </row>
    <row r="4" spans="1:27" ht="27" customHeight="1" thickBot="1" x14ac:dyDescent="0.5">
      <c r="A4">
        <v>2</v>
      </c>
      <c r="B4" s="97" t="s">
        <v>23</v>
      </c>
      <c r="C4" s="230">
        <v>6713</v>
      </c>
      <c r="D4" s="230">
        <v>1015366</v>
      </c>
      <c r="E4" s="230">
        <v>60006152</v>
      </c>
      <c r="F4" s="230" t="s">
        <v>62</v>
      </c>
      <c r="G4" s="230" t="s">
        <v>109</v>
      </c>
      <c r="H4" s="230" t="s">
        <v>111</v>
      </c>
      <c r="I4" s="7">
        <v>0</v>
      </c>
      <c r="J4" s="4">
        <v>63.03</v>
      </c>
      <c r="K4" s="4">
        <v>4</v>
      </c>
      <c r="L4" s="34">
        <v>48.75</v>
      </c>
      <c r="M4" s="65">
        <v>2</v>
      </c>
      <c r="N4" s="31" t="e">
        <f t="shared" ref="N4:N5" si="0">VLOOKUP(M4,Data,2,2)</f>
        <v>#REF!</v>
      </c>
      <c r="O4" s="3">
        <v>0</v>
      </c>
      <c r="P4" s="3">
        <v>48.78</v>
      </c>
      <c r="Q4" s="3">
        <v>0</v>
      </c>
      <c r="R4" s="24">
        <v>51.4</v>
      </c>
      <c r="S4" s="64">
        <v>1</v>
      </c>
      <c r="T4" s="253" t="e">
        <f t="shared" ref="T4:T5" si="1">VLOOKUP(S4,Data,2,2)</f>
        <v>#REF!</v>
      </c>
      <c r="U4" s="5">
        <v>95.23</v>
      </c>
      <c r="V4" s="26">
        <v>0</v>
      </c>
      <c r="W4" s="63">
        <v>2</v>
      </c>
      <c r="X4" s="37" t="e">
        <f t="shared" ref="X4:X5" si="2">VLOOKUP(W4,Data,2,2)</f>
        <v>#REF!</v>
      </c>
      <c r="Y4" s="247" t="e">
        <f t="shared" ref="Y4:Y5" si="3">N4+T4+X4</f>
        <v>#REF!</v>
      </c>
      <c r="Z4" s="296">
        <v>2</v>
      </c>
      <c r="AA4" s="99"/>
    </row>
    <row r="5" spans="1:27" ht="27" customHeight="1" x14ac:dyDescent="0.45">
      <c r="A5">
        <v>3</v>
      </c>
      <c r="B5" s="97" t="s">
        <v>23</v>
      </c>
      <c r="C5" s="230">
        <v>3888</v>
      </c>
      <c r="D5" s="230">
        <v>4101958</v>
      </c>
      <c r="E5" s="230">
        <v>60006149</v>
      </c>
      <c r="F5" s="230" t="s">
        <v>57</v>
      </c>
      <c r="G5" s="230" t="s">
        <v>58</v>
      </c>
      <c r="H5" s="230" t="s">
        <v>60</v>
      </c>
      <c r="I5" s="7">
        <v>0</v>
      </c>
      <c r="J5" s="4">
        <v>62.18</v>
      </c>
      <c r="K5" s="4">
        <v>0</v>
      </c>
      <c r="L5" s="34">
        <v>45.87</v>
      </c>
      <c r="M5" s="65">
        <v>1</v>
      </c>
      <c r="N5" s="31" t="e">
        <f t="shared" si="0"/>
        <v>#REF!</v>
      </c>
      <c r="O5" s="3">
        <v>0</v>
      </c>
      <c r="P5" s="3">
        <v>46.59</v>
      </c>
      <c r="Q5" s="3">
        <v>0</v>
      </c>
      <c r="R5" s="24">
        <v>53.25</v>
      </c>
      <c r="S5" s="64">
        <v>2</v>
      </c>
      <c r="T5" s="253" t="e">
        <f t="shared" si="1"/>
        <v>#REF!</v>
      </c>
      <c r="U5" s="5">
        <v>85.42</v>
      </c>
      <c r="V5" s="26">
        <v>0</v>
      </c>
      <c r="W5" s="63">
        <v>1</v>
      </c>
      <c r="X5" s="37" t="e">
        <f t="shared" si="2"/>
        <v>#REF!</v>
      </c>
      <c r="Y5" s="247" t="e">
        <f t="shared" si="3"/>
        <v>#REF!</v>
      </c>
      <c r="Z5" s="296">
        <v>1</v>
      </c>
      <c r="AA5" s="99"/>
    </row>
    <row r="6" spans="1:27" x14ac:dyDescent="0.35">
      <c r="C6" s="74" t="s">
        <v>54</v>
      </c>
    </row>
    <row r="9" spans="1:27" ht="8.25" customHeight="1" x14ac:dyDescent="0.35"/>
    <row r="10" spans="1:27" hidden="1" x14ac:dyDescent="0.35"/>
    <row r="11" spans="1:27" hidden="1" x14ac:dyDescent="0.35"/>
    <row r="12" spans="1:27" hidden="1" x14ac:dyDescent="0.35"/>
  </sheetData>
  <sortState ref="Y19:Y24">
    <sortCondition descending="1" ref="Y19"/>
  </sortState>
  <mergeCells count="5">
    <mergeCell ref="Y1:Z1"/>
    <mergeCell ref="C2:H2"/>
    <mergeCell ref="I1:N1"/>
    <mergeCell ref="O1:T1"/>
    <mergeCell ref="U1:X1"/>
  </mergeCells>
  <pageMargins left="0.25" right="0.25" top="0.75" bottom="0.75" header="0.3" footer="0.3"/>
  <pageSetup paperSize="9" scale="50" fitToHeight="0" orientation="landscape" horizontalDpi="4294967293" r:id="rId1"/>
  <headerFooter>
    <oddHeader xml:space="preserve">&amp;LSTATE SJ 2013 MARYBOROUGH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topLeftCell="C1" zoomScale="72" zoomScaleNormal="72" workbookViewId="0">
      <selection activeCell="W24" sqref="W24"/>
    </sheetView>
  </sheetViews>
  <sheetFormatPr defaultRowHeight="14.5" x14ac:dyDescent="0.35"/>
  <cols>
    <col min="1" max="1" width="9.1796875" style="230"/>
    <col min="3" max="3" width="9.1796875" style="230"/>
    <col min="4" max="5" width="18.1796875" style="230" customWidth="1"/>
    <col min="6" max="6" width="28.54296875" customWidth="1"/>
    <col min="7" max="7" width="32.81640625" customWidth="1"/>
    <col min="8" max="8" width="41" customWidth="1"/>
    <col min="9" max="9" width="9.54296875" customWidth="1"/>
    <col min="25" max="25" width="13.81640625" customWidth="1"/>
    <col min="26" max="26" width="12.7265625" customWidth="1"/>
  </cols>
  <sheetData>
    <row r="1" spans="1:27" ht="19" thickBot="1" x14ac:dyDescent="0.5">
      <c r="B1" s="94"/>
      <c r="C1" s="94"/>
      <c r="D1" s="94"/>
      <c r="E1" s="94"/>
      <c r="F1" s="336" t="s">
        <v>64</v>
      </c>
      <c r="G1" s="336"/>
      <c r="H1" s="337"/>
      <c r="I1" s="328" t="s">
        <v>47</v>
      </c>
      <c r="J1" s="329"/>
      <c r="K1" s="329"/>
      <c r="L1" s="329"/>
      <c r="M1" s="329"/>
      <c r="N1" s="341"/>
      <c r="O1" s="330" t="s">
        <v>163</v>
      </c>
      <c r="P1" s="331"/>
      <c r="Q1" s="331"/>
      <c r="R1" s="331"/>
      <c r="S1" s="331"/>
      <c r="T1" s="340"/>
      <c r="U1" s="332" t="s">
        <v>105</v>
      </c>
      <c r="V1" s="333"/>
      <c r="W1" s="333"/>
      <c r="X1" s="334"/>
      <c r="Y1" s="324" t="s">
        <v>103</v>
      </c>
      <c r="Z1" s="335"/>
      <c r="AA1" s="225"/>
    </row>
    <row r="2" spans="1:27" ht="38.25" customHeight="1" thickBot="1" x14ac:dyDescent="0.4">
      <c r="B2" s="277"/>
      <c r="C2" s="75" t="s">
        <v>13</v>
      </c>
      <c r="D2" s="75" t="s">
        <v>115</v>
      </c>
      <c r="E2" s="75" t="s">
        <v>116</v>
      </c>
      <c r="F2" s="338"/>
      <c r="G2" s="338"/>
      <c r="H2" s="339"/>
      <c r="I2" s="135" t="s">
        <v>8</v>
      </c>
      <c r="J2" s="136" t="s">
        <v>17</v>
      </c>
      <c r="K2" s="136" t="s">
        <v>9</v>
      </c>
      <c r="L2" s="137" t="s">
        <v>18</v>
      </c>
      <c r="M2" s="144" t="s">
        <v>10</v>
      </c>
      <c r="N2" s="138" t="s">
        <v>15</v>
      </c>
      <c r="O2" s="139" t="s">
        <v>8</v>
      </c>
      <c r="P2" s="139" t="s">
        <v>17</v>
      </c>
      <c r="Q2" s="139" t="s">
        <v>9</v>
      </c>
      <c r="R2" s="140" t="s">
        <v>18</v>
      </c>
      <c r="S2" s="146" t="s">
        <v>10</v>
      </c>
      <c r="T2" s="141" t="s">
        <v>15</v>
      </c>
      <c r="U2" s="142" t="s">
        <v>20</v>
      </c>
      <c r="V2" s="257" t="s">
        <v>19</v>
      </c>
      <c r="W2" s="258" t="s">
        <v>10</v>
      </c>
      <c r="X2" s="130" t="s">
        <v>16</v>
      </c>
      <c r="Y2" s="251" t="s">
        <v>101</v>
      </c>
      <c r="Z2" s="249" t="s">
        <v>11</v>
      </c>
      <c r="AA2" s="143" t="s">
        <v>55</v>
      </c>
    </row>
    <row r="3" spans="1:27" ht="16" thickBot="1" x14ac:dyDescent="0.4">
      <c r="A3" s="292"/>
      <c r="B3" s="276" t="s">
        <v>102</v>
      </c>
      <c r="C3" s="276"/>
      <c r="D3" s="276"/>
      <c r="E3" s="276"/>
      <c r="F3" s="96"/>
      <c r="G3" s="91"/>
      <c r="H3" s="93"/>
      <c r="I3" s="27" t="s">
        <v>7</v>
      </c>
      <c r="J3" s="228"/>
      <c r="K3" s="228"/>
      <c r="L3" s="228"/>
      <c r="M3" s="115"/>
      <c r="N3" s="228"/>
      <c r="O3" s="228"/>
      <c r="P3" s="228"/>
      <c r="Q3" s="228"/>
      <c r="R3" s="228"/>
      <c r="S3" s="115"/>
      <c r="T3" s="235"/>
      <c r="U3" s="228"/>
      <c r="V3" s="228"/>
      <c r="W3" s="115"/>
      <c r="X3" s="235"/>
      <c r="Y3" s="235"/>
      <c r="Z3" s="90"/>
      <c r="AA3" s="255"/>
    </row>
    <row r="4" spans="1:27" ht="27" customHeight="1" x14ac:dyDescent="0.45">
      <c r="A4" s="275">
        <v>1</v>
      </c>
      <c r="B4" s="119" t="s">
        <v>114</v>
      </c>
      <c r="C4" s="230">
        <v>6975</v>
      </c>
      <c r="D4" s="230">
        <v>1011679</v>
      </c>
      <c r="E4" s="230">
        <v>60007589</v>
      </c>
      <c r="F4" s="230" t="s">
        <v>112</v>
      </c>
      <c r="G4" s="230" t="s">
        <v>113</v>
      </c>
      <c r="H4" s="230" t="s">
        <v>79</v>
      </c>
      <c r="I4" s="32">
        <v>0</v>
      </c>
      <c r="J4" s="30">
        <v>68.38</v>
      </c>
      <c r="K4" s="30">
        <v>0</v>
      </c>
      <c r="L4" s="33">
        <v>0</v>
      </c>
      <c r="M4" s="145">
        <v>1</v>
      </c>
      <c r="N4" s="31" t="e">
        <f>VLOOKUP(M4,Data,2,2)</f>
        <v>#REF!</v>
      </c>
      <c r="O4" s="35">
        <v>0</v>
      </c>
      <c r="P4" s="35">
        <v>42.31</v>
      </c>
      <c r="Q4" s="35">
        <v>19</v>
      </c>
      <c r="R4" s="36">
        <v>74.75</v>
      </c>
      <c r="S4" s="147">
        <v>1</v>
      </c>
      <c r="T4" s="253" t="e">
        <f>VLOOKUP(S4,Data,2,2)</f>
        <v>#REF!</v>
      </c>
      <c r="U4" s="37">
        <v>0</v>
      </c>
      <c r="V4" s="38">
        <v>77.73</v>
      </c>
      <c r="W4" s="148">
        <v>1</v>
      </c>
      <c r="X4" s="252" t="e">
        <f>VLOOKUP(W4,Data,2,2)</f>
        <v>#REF!</v>
      </c>
      <c r="Y4" s="247" t="e">
        <f>N4+T4+X4</f>
        <v>#REF!</v>
      </c>
      <c r="Z4" s="250">
        <v>1</v>
      </c>
      <c r="AA4" s="39"/>
    </row>
    <row r="11" spans="1:27" x14ac:dyDescent="0.35">
      <c r="Z11" s="230"/>
    </row>
    <row r="12" spans="1:27" x14ac:dyDescent="0.35">
      <c r="Z12" s="230"/>
    </row>
    <row r="13" spans="1:27" x14ac:dyDescent="0.35">
      <c r="Z13" s="230"/>
    </row>
    <row r="14" spans="1:27" x14ac:dyDescent="0.35">
      <c r="Z14" s="230"/>
    </row>
  </sheetData>
  <sortState ref="Y14:Y18">
    <sortCondition descending="1" ref="Y14"/>
  </sortState>
  <mergeCells count="5">
    <mergeCell ref="Y1:Z1"/>
    <mergeCell ref="F1:H2"/>
    <mergeCell ref="U1:X1"/>
    <mergeCell ref="O1:T1"/>
    <mergeCell ref="I1:N1"/>
  </mergeCells>
  <pageMargins left="0.7" right="0.7" top="0.75" bottom="0.75" header="0.3" footer="0.3"/>
  <pageSetup scale="35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13"/>
  <sheetViews>
    <sheetView zoomScale="71" zoomScaleNormal="71" workbookViewId="0">
      <selection activeCell="O1" sqref="O1:T1"/>
    </sheetView>
  </sheetViews>
  <sheetFormatPr defaultRowHeight="14.5" x14ac:dyDescent="0.35"/>
  <cols>
    <col min="2" max="3" width="9.1796875" customWidth="1"/>
    <col min="4" max="5" width="9.1796875" style="230" customWidth="1"/>
    <col min="6" max="6" width="19.26953125" style="104" customWidth="1"/>
    <col min="7" max="7" width="23.1796875" style="104" customWidth="1"/>
    <col min="8" max="8" width="19" style="104" customWidth="1"/>
    <col min="9" max="12" width="8" customWidth="1"/>
    <col min="13" max="13" width="8" style="75" customWidth="1"/>
    <col min="14" max="14" width="8" style="230" customWidth="1"/>
    <col min="15" max="18" width="8" customWidth="1"/>
    <col min="19" max="19" width="8" style="75" customWidth="1"/>
    <col min="20" max="20" width="8" style="230" customWidth="1"/>
    <col min="21" max="22" width="8" customWidth="1"/>
    <col min="23" max="23" width="8" style="75" customWidth="1"/>
    <col min="24" max="25" width="8" style="230" customWidth="1"/>
    <col min="26" max="26" width="8" style="6" customWidth="1"/>
    <col min="27" max="27" width="8" customWidth="1"/>
  </cols>
  <sheetData>
    <row r="1" spans="1:27" ht="23.25" customHeight="1" thickBot="1" x14ac:dyDescent="0.5">
      <c r="B1" s="2"/>
      <c r="C1" s="98"/>
      <c r="D1" s="98"/>
      <c r="E1" s="98"/>
      <c r="F1" s="15"/>
      <c r="G1" s="15"/>
      <c r="H1" s="15"/>
      <c r="I1" s="328" t="s">
        <v>47</v>
      </c>
      <c r="J1" s="329"/>
      <c r="K1" s="329"/>
      <c r="L1" s="329"/>
      <c r="M1" s="329"/>
      <c r="N1" s="341"/>
      <c r="O1" s="330" t="s">
        <v>163</v>
      </c>
      <c r="P1" s="331"/>
      <c r="Q1" s="331"/>
      <c r="R1" s="331"/>
      <c r="S1" s="331"/>
      <c r="T1" s="340"/>
      <c r="U1" s="344" t="s">
        <v>105</v>
      </c>
      <c r="V1" s="345"/>
      <c r="W1" s="345"/>
      <c r="X1" s="346"/>
      <c r="Y1" s="342" t="s">
        <v>103</v>
      </c>
      <c r="Z1" s="343"/>
      <c r="AA1" s="48"/>
    </row>
    <row r="2" spans="1:27" s="119" customFormat="1" ht="57" customHeight="1" thickBot="1" x14ac:dyDescent="0.4">
      <c r="B2" s="120" t="s">
        <v>13</v>
      </c>
      <c r="C2" s="326" t="s">
        <v>67</v>
      </c>
      <c r="D2" s="326"/>
      <c r="E2" s="326"/>
      <c r="F2" s="327"/>
      <c r="G2" s="327"/>
      <c r="H2" s="327"/>
      <c r="I2" s="121" t="s">
        <v>8</v>
      </c>
      <c r="J2" s="122" t="s">
        <v>17</v>
      </c>
      <c r="K2" s="122" t="s">
        <v>9</v>
      </c>
      <c r="L2" s="123" t="s">
        <v>18</v>
      </c>
      <c r="M2" s="102" t="s">
        <v>10</v>
      </c>
      <c r="N2" s="131" t="s">
        <v>15</v>
      </c>
      <c r="O2" s="125" t="s">
        <v>8</v>
      </c>
      <c r="P2" s="125" t="s">
        <v>17</v>
      </c>
      <c r="Q2" s="125" t="s">
        <v>9</v>
      </c>
      <c r="R2" s="126" t="s">
        <v>18</v>
      </c>
      <c r="S2" s="105" t="s">
        <v>10</v>
      </c>
      <c r="T2" s="132" t="s">
        <v>15</v>
      </c>
      <c r="U2" s="133" t="s">
        <v>20</v>
      </c>
      <c r="V2" s="129" t="s">
        <v>19</v>
      </c>
      <c r="W2" s="110" t="s">
        <v>10</v>
      </c>
      <c r="X2" s="129" t="s">
        <v>15</v>
      </c>
      <c r="Y2" s="243" t="s">
        <v>101</v>
      </c>
      <c r="Z2" s="240" t="s">
        <v>11</v>
      </c>
      <c r="AA2" s="134" t="s">
        <v>53</v>
      </c>
    </row>
    <row r="3" spans="1:27" ht="16.5" customHeight="1" thickBot="1" x14ac:dyDescent="0.4">
      <c r="A3" s="278"/>
      <c r="B3" s="279"/>
      <c r="C3" s="20" t="s">
        <v>43</v>
      </c>
      <c r="D3" s="315"/>
      <c r="E3" s="315"/>
      <c r="F3" s="152"/>
      <c r="G3" s="152"/>
      <c r="H3" s="157"/>
      <c r="I3" s="19" t="s">
        <v>5</v>
      </c>
      <c r="J3" s="13"/>
      <c r="K3" s="13"/>
      <c r="L3" s="13"/>
      <c r="M3" s="103"/>
      <c r="N3" s="231"/>
      <c r="O3" s="13"/>
      <c r="P3" s="13"/>
      <c r="Q3" s="13"/>
      <c r="R3" s="13"/>
      <c r="S3" s="103"/>
      <c r="T3" s="231"/>
      <c r="U3" s="13"/>
      <c r="V3" s="13"/>
      <c r="W3" s="103"/>
      <c r="X3" s="233"/>
      <c r="Y3" s="233"/>
      <c r="Z3" s="113"/>
      <c r="AA3" s="260"/>
    </row>
    <row r="4" spans="1:27" ht="26.5" customHeight="1" x14ac:dyDescent="0.45">
      <c r="A4">
        <v>1</v>
      </c>
      <c r="B4" t="s">
        <v>24</v>
      </c>
      <c r="C4" s="100"/>
      <c r="D4" s="316"/>
      <c r="E4" s="316"/>
      <c r="F4" s="119"/>
      <c r="G4" s="119"/>
      <c r="H4" s="119"/>
      <c r="I4" s="7" t="e">
        <f>#REF!</f>
        <v>#REF!</v>
      </c>
      <c r="J4" s="7">
        <v>0</v>
      </c>
      <c r="K4" s="7">
        <v>0</v>
      </c>
      <c r="L4" s="7">
        <v>0</v>
      </c>
      <c r="M4" s="108">
        <v>0</v>
      </c>
      <c r="N4" s="7" t="e">
        <f t="shared" ref="N4:N12" si="0">VLOOKUP(M4,Data,2,2)</f>
        <v>#REF!</v>
      </c>
      <c r="O4" s="49" t="e">
        <f>#REF!</f>
        <v>#REF!</v>
      </c>
      <c r="P4" s="49">
        <v>0</v>
      </c>
      <c r="Q4" s="49">
        <v>0</v>
      </c>
      <c r="R4" s="49" t="e">
        <f>#REF!</f>
        <v>#REF!</v>
      </c>
      <c r="S4" s="106">
        <v>0</v>
      </c>
      <c r="T4" s="49" t="e">
        <f t="shared" ref="T4:T12" si="1">VLOOKUP(S4,Data,2,2)</f>
        <v>#REF!</v>
      </c>
      <c r="U4" s="51" t="e">
        <f>#REF!</f>
        <v>#REF!</v>
      </c>
      <c r="V4" s="51">
        <v>0</v>
      </c>
      <c r="W4" s="111">
        <v>0</v>
      </c>
      <c r="X4" s="239" t="e">
        <f t="shared" ref="X4:X12" si="2">VLOOKUP(W4,Data,2,2)</f>
        <v>#REF!</v>
      </c>
      <c r="Y4" s="244" t="e">
        <f>N4+T4+X4</f>
        <v>#REF!</v>
      </c>
      <c r="Z4" s="241" t="e">
        <f>#REF!</f>
        <v>#REF!</v>
      </c>
      <c r="AA4" s="53">
        <v>1</v>
      </c>
    </row>
    <row r="5" spans="1:27" ht="26.5" customHeight="1" x14ac:dyDescent="0.45">
      <c r="A5">
        <v>2</v>
      </c>
      <c r="B5" t="s">
        <v>24</v>
      </c>
      <c r="C5" s="100"/>
      <c r="D5" s="316"/>
      <c r="E5" s="316"/>
      <c r="F5" s="119"/>
      <c r="G5" s="119"/>
      <c r="H5" s="119"/>
      <c r="I5" s="7">
        <v>0</v>
      </c>
      <c r="J5" s="7">
        <v>0</v>
      </c>
      <c r="K5" s="7">
        <v>0</v>
      </c>
      <c r="L5" s="7" t="e">
        <f>#REF!</f>
        <v>#REF!</v>
      </c>
      <c r="M5" s="108">
        <v>0</v>
      </c>
      <c r="N5" s="7" t="e">
        <f t="shared" si="0"/>
        <v>#REF!</v>
      </c>
      <c r="O5" s="49" t="e">
        <f>#REF!</f>
        <v>#REF!</v>
      </c>
      <c r="P5" s="49">
        <v>0</v>
      </c>
      <c r="Q5" s="49" t="e">
        <f>#REF!</f>
        <v>#REF!</v>
      </c>
      <c r="R5" s="49" t="e">
        <f>#REF!</f>
        <v>#REF!</v>
      </c>
      <c r="S5" s="106">
        <v>0</v>
      </c>
      <c r="T5" s="49" t="e">
        <f t="shared" si="1"/>
        <v>#REF!</v>
      </c>
      <c r="U5" s="51" t="e">
        <f>#REF!</f>
        <v>#REF!</v>
      </c>
      <c r="V5" s="51">
        <v>0</v>
      </c>
      <c r="W5" s="111">
        <v>0</v>
      </c>
      <c r="X5" s="239" t="e">
        <f t="shared" si="2"/>
        <v>#REF!</v>
      </c>
      <c r="Y5" s="244" t="e">
        <f t="shared" ref="Y5:Y12" si="3">N5+T5+X5</f>
        <v>#REF!</v>
      </c>
      <c r="Z5" s="241" t="e">
        <f>#REF!</f>
        <v>#REF!</v>
      </c>
      <c r="AA5" s="53">
        <v>2</v>
      </c>
    </row>
    <row r="6" spans="1:27" ht="26.5" customHeight="1" x14ac:dyDescent="0.45">
      <c r="A6">
        <v>3</v>
      </c>
      <c r="B6" t="s">
        <v>24</v>
      </c>
      <c r="C6" s="100"/>
      <c r="D6" s="317"/>
      <c r="E6" s="317"/>
      <c r="F6" s="153"/>
      <c r="G6" s="153"/>
      <c r="H6" s="158"/>
      <c r="I6" s="7" t="e">
        <f>#REF!</f>
        <v>#REF!</v>
      </c>
      <c r="J6" s="7" t="e">
        <f>#REF!</f>
        <v>#REF!</v>
      </c>
      <c r="K6" s="7" t="e">
        <f>#REF!</f>
        <v>#REF!</v>
      </c>
      <c r="L6" s="7" t="e">
        <f>#REF!</f>
        <v>#REF!</v>
      </c>
      <c r="M6" s="108">
        <v>0</v>
      </c>
      <c r="N6" s="7" t="e">
        <f t="shared" si="0"/>
        <v>#REF!</v>
      </c>
      <c r="O6" s="49" t="e">
        <f>#REF!</f>
        <v>#REF!</v>
      </c>
      <c r="P6" s="49" t="e">
        <f>#REF!</f>
        <v>#REF!</v>
      </c>
      <c r="Q6" s="49" t="e">
        <f>#REF!</f>
        <v>#REF!</v>
      </c>
      <c r="R6" s="49" t="e">
        <f>#REF!</f>
        <v>#REF!</v>
      </c>
      <c r="S6" s="106">
        <v>0</v>
      </c>
      <c r="T6" s="49" t="e">
        <f t="shared" si="1"/>
        <v>#REF!</v>
      </c>
      <c r="U6" s="51" t="e">
        <f>#REF!</f>
        <v>#REF!</v>
      </c>
      <c r="V6" s="51" t="e">
        <f>#REF!</f>
        <v>#REF!</v>
      </c>
      <c r="W6" s="111">
        <v>0</v>
      </c>
      <c r="X6" s="239" t="e">
        <f t="shared" si="2"/>
        <v>#REF!</v>
      </c>
      <c r="Y6" s="244" t="e">
        <f t="shared" si="3"/>
        <v>#REF!</v>
      </c>
      <c r="Z6" s="241" t="e">
        <f>#REF!</f>
        <v>#REF!</v>
      </c>
      <c r="AA6" s="53" t="e">
        <f>#REF!</f>
        <v>#REF!</v>
      </c>
    </row>
    <row r="7" spans="1:27" ht="26.5" customHeight="1" x14ac:dyDescent="0.45">
      <c r="A7">
        <v>4</v>
      </c>
      <c r="B7" t="s">
        <v>24</v>
      </c>
      <c r="C7" s="100"/>
      <c r="D7" s="317"/>
      <c r="E7" s="317"/>
      <c r="F7" s="153"/>
      <c r="G7" s="153"/>
      <c r="H7" s="158"/>
      <c r="I7" s="7" t="e">
        <f>#REF!</f>
        <v>#REF!</v>
      </c>
      <c r="J7" s="7" t="e">
        <f>#REF!</f>
        <v>#REF!</v>
      </c>
      <c r="K7" s="7" t="e">
        <f>#REF!</f>
        <v>#REF!</v>
      </c>
      <c r="L7" s="7" t="e">
        <f>#REF!</f>
        <v>#REF!</v>
      </c>
      <c r="M7" s="108">
        <v>0</v>
      </c>
      <c r="N7" s="7" t="e">
        <f t="shared" si="0"/>
        <v>#REF!</v>
      </c>
      <c r="O7" s="49" t="e">
        <f>#REF!</f>
        <v>#REF!</v>
      </c>
      <c r="P7" s="49" t="e">
        <f>#REF!</f>
        <v>#REF!</v>
      </c>
      <c r="Q7" s="49" t="e">
        <f>#REF!</f>
        <v>#REF!</v>
      </c>
      <c r="R7" s="49" t="e">
        <f>#REF!</f>
        <v>#REF!</v>
      </c>
      <c r="S7" s="106">
        <v>0</v>
      </c>
      <c r="T7" s="49" t="e">
        <f t="shared" si="1"/>
        <v>#REF!</v>
      </c>
      <c r="U7" s="51" t="e">
        <f>#REF!</f>
        <v>#REF!</v>
      </c>
      <c r="V7" s="51" t="e">
        <f>#REF!</f>
        <v>#REF!</v>
      </c>
      <c r="W7" s="111">
        <v>0</v>
      </c>
      <c r="X7" s="239" t="e">
        <f t="shared" si="2"/>
        <v>#REF!</v>
      </c>
      <c r="Y7" s="244" t="e">
        <f t="shared" si="3"/>
        <v>#REF!</v>
      </c>
      <c r="Z7" s="241" t="e">
        <f>#REF!</f>
        <v>#REF!</v>
      </c>
      <c r="AA7" s="53" t="e">
        <f>#REF!</f>
        <v>#REF!</v>
      </c>
    </row>
    <row r="8" spans="1:27" ht="26.5" customHeight="1" x14ac:dyDescent="0.45">
      <c r="A8">
        <v>5</v>
      </c>
      <c r="B8" t="s">
        <v>24</v>
      </c>
      <c r="C8" s="100"/>
      <c r="D8" s="317"/>
      <c r="E8" s="317"/>
      <c r="F8" s="153"/>
      <c r="G8" s="153"/>
      <c r="H8" s="158"/>
      <c r="I8" s="7" t="e">
        <f>#REF!</f>
        <v>#REF!</v>
      </c>
      <c r="J8" s="7" t="e">
        <f>#REF!</f>
        <v>#REF!</v>
      </c>
      <c r="K8" s="7" t="e">
        <f>#REF!</f>
        <v>#REF!</v>
      </c>
      <c r="L8" s="7" t="e">
        <f>#REF!</f>
        <v>#REF!</v>
      </c>
      <c r="M8" s="108">
        <v>0</v>
      </c>
      <c r="N8" s="7" t="e">
        <f t="shared" si="0"/>
        <v>#REF!</v>
      </c>
      <c r="O8" s="49" t="e">
        <f>#REF!</f>
        <v>#REF!</v>
      </c>
      <c r="P8" s="49" t="e">
        <f>#REF!</f>
        <v>#REF!</v>
      </c>
      <c r="Q8" s="49" t="e">
        <f>#REF!</f>
        <v>#REF!</v>
      </c>
      <c r="R8" s="49" t="e">
        <f>#REF!</f>
        <v>#REF!</v>
      </c>
      <c r="S8" s="106">
        <v>0</v>
      </c>
      <c r="T8" s="49" t="e">
        <f t="shared" si="1"/>
        <v>#REF!</v>
      </c>
      <c r="U8" s="51" t="e">
        <f>#REF!</f>
        <v>#REF!</v>
      </c>
      <c r="V8" s="51" t="e">
        <f>#REF!</f>
        <v>#REF!</v>
      </c>
      <c r="W8" s="111">
        <v>0</v>
      </c>
      <c r="X8" s="239" t="e">
        <f t="shared" si="2"/>
        <v>#REF!</v>
      </c>
      <c r="Y8" s="244" t="e">
        <f t="shared" si="3"/>
        <v>#REF!</v>
      </c>
      <c r="Z8" s="241" t="e">
        <f>#REF!</f>
        <v>#REF!</v>
      </c>
      <c r="AA8" s="53" t="e">
        <f>#REF!</f>
        <v>#REF!</v>
      </c>
    </row>
    <row r="9" spans="1:27" ht="26.5" customHeight="1" x14ac:dyDescent="0.45">
      <c r="A9">
        <v>6</v>
      </c>
      <c r="B9" t="s">
        <v>24</v>
      </c>
      <c r="C9" s="100"/>
      <c r="D9" s="317"/>
      <c r="E9" s="317"/>
      <c r="F9" s="154"/>
      <c r="G9" s="153"/>
      <c r="H9" s="158"/>
      <c r="I9" s="7" t="e">
        <f>#REF!</f>
        <v>#REF!</v>
      </c>
      <c r="J9" s="7" t="e">
        <f>#REF!</f>
        <v>#REF!</v>
      </c>
      <c r="K9" s="7" t="e">
        <f>#REF!</f>
        <v>#REF!</v>
      </c>
      <c r="L9" s="7" t="e">
        <f>#REF!</f>
        <v>#REF!</v>
      </c>
      <c r="M9" s="108">
        <v>0</v>
      </c>
      <c r="N9" s="7" t="e">
        <f t="shared" si="0"/>
        <v>#REF!</v>
      </c>
      <c r="O9" s="49" t="e">
        <f>#REF!</f>
        <v>#REF!</v>
      </c>
      <c r="P9" s="49" t="e">
        <f>#REF!</f>
        <v>#REF!</v>
      </c>
      <c r="Q9" s="49" t="e">
        <f>#REF!</f>
        <v>#REF!</v>
      </c>
      <c r="R9" s="49" t="e">
        <f>#REF!</f>
        <v>#REF!</v>
      </c>
      <c r="S9" s="106">
        <v>0</v>
      </c>
      <c r="T9" s="49" t="e">
        <f t="shared" si="1"/>
        <v>#REF!</v>
      </c>
      <c r="U9" s="51" t="e">
        <f>#REF!</f>
        <v>#REF!</v>
      </c>
      <c r="V9" s="51" t="e">
        <f>#REF!</f>
        <v>#REF!</v>
      </c>
      <c r="W9" s="111">
        <v>0</v>
      </c>
      <c r="X9" s="239" t="e">
        <f t="shared" si="2"/>
        <v>#REF!</v>
      </c>
      <c r="Y9" s="244" t="e">
        <f t="shared" si="3"/>
        <v>#REF!</v>
      </c>
      <c r="Z9" s="241" t="e">
        <f>#REF!</f>
        <v>#REF!</v>
      </c>
      <c r="AA9" s="53" t="e">
        <f>#REF!</f>
        <v>#REF!</v>
      </c>
    </row>
    <row r="10" spans="1:27" ht="26.5" customHeight="1" x14ac:dyDescent="0.45">
      <c r="A10">
        <v>7</v>
      </c>
      <c r="B10" t="s">
        <v>24</v>
      </c>
      <c r="C10" s="100"/>
      <c r="D10" s="317"/>
      <c r="E10" s="317"/>
      <c r="F10" s="153"/>
      <c r="G10" s="153"/>
      <c r="H10" s="158"/>
      <c r="I10" s="7" t="e">
        <f>#REF!</f>
        <v>#REF!</v>
      </c>
      <c r="J10" s="7" t="e">
        <f>#REF!</f>
        <v>#REF!</v>
      </c>
      <c r="K10" s="7" t="e">
        <f>#REF!</f>
        <v>#REF!</v>
      </c>
      <c r="L10" s="7" t="e">
        <f>#REF!</f>
        <v>#REF!</v>
      </c>
      <c r="M10" s="108">
        <v>0</v>
      </c>
      <c r="N10" s="7" t="e">
        <f t="shared" si="0"/>
        <v>#REF!</v>
      </c>
      <c r="O10" s="49" t="e">
        <f>#REF!</f>
        <v>#REF!</v>
      </c>
      <c r="P10" s="49" t="e">
        <f>#REF!</f>
        <v>#REF!</v>
      </c>
      <c r="Q10" s="49" t="e">
        <f>#REF!</f>
        <v>#REF!</v>
      </c>
      <c r="R10" s="49" t="e">
        <f>#REF!</f>
        <v>#REF!</v>
      </c>
      <c r="S10" s="106">
        <v>0</v>
      </c>
      <c r="T10" s="49" t="e">
        <f t="shared" si="1"/>
        <v>#REF!</v>
      </c>
      <c r="U10" s="51" t="e">
        <f>#REF!</f>
        <v>#REF!</v>
      </c>
      <c r="V10" s="51" t="e">
        <f>#REF!</f>
        <v>#REF!</v>
      </c>
      <c r="W10" s="111">
        <v>0</v>
      </c>
      <c r="X10" s="239" t="e">
        <f t="shared" si="2"/>
        <v>#REF!</v>
      </c>
      <c r="Y10" s="244" t="e">
        <f t="shared" si="3"/>
        <v>#REF!</v>
      </c>
      <c r="Z10" s="241" t="e">
        <f>#REF!</f>
        <v>#REF!</v>
      </c>
      <c r="AA10" s="53" t="e">
        <f>#REF!</f>
        <v>#REF!</v>
      </c>
    </row>
    <row r="11" spans="1:27" ht="26.5" customHeight="1" x14ac:dyDescent="0.45">
      <c r="A11">
        <v>8</v>
      </c>
      <c r="B11" t="s">
        <v>24</v>
      </c>
      <c r="C11" s="100"/>
      <c r="D11" s="317"/>
      <c r="E11" s="317"/>
      <c r="F11" s="153"/>
      <c r="G11" s="153"/>
      <c r="H11" s="158"/>
      <c r="I11" s="7" t="e">
        <f>#REF!</f>
        <v>#REF!</v>
      </c>
      <c r="J11" s="7" t="e">
        <f>#REF!</f>
        <v>#REF!</v>
      </c>
      <c r="K11" s="7" t="e">
        <f>#REF!</f>
        <v>#REF!</v>
      </c>
      <c r="L11" s="7" t="e">
        <f>#REF!</f>
        <v>#REF!</v>
      </c>
      <c r="M11" s="108">
        <v>0</v>
      </c>
      <c r="N11" s="7" t="e">
        <f t="shared" si="0"/>
        <v>#REF!</v>
      </c>
      <c r="O11" s="49" t="e">
        <f>#REF!</f>
        <v>#REF!</v>
      </c>
      <c r="P11" s="49" t="e">
        <f>#REF!</f>
        <v>#REF!</v>
      </c>
      <c r="Q11" s="49" t="e">
        <f>#REF!</f>
        <v>#REF!</v>
      </c>
      <c r="R11" s="49" t="e">
        <f>#REF!</f>
        <v>#REF!</v>
      </c>
      <c r="S11" s="106">
        <v>0</v>
      </c>
      <c r="T11" s="49" t="e">
        <f t="shared" si="1"/>
        <v>#REF!</v>
      </c>
      <c r="U11" s="51" t="e">
        <f>#REF!</f>
        <v>#REF!</v>
      </c>
      <c r="V11" s="51" t="e">
        <f>#REF!</f>
        <v>#REF!</v>
      </c>
      <c r="W11" s="111">
        <v>0</v>
      </c>
      <c r="X11" s="239" t="e">
        <f t="shared" si="2"/>
        <v>#REF!</v>
      </c>
      <c r="Y11" s="244" t="e">
        <f t="shared" si="3"/>
        <v>#REF!</v>
      </c>
      <c r="Z11" s="241" t="e">
        <f>#REF!</f>
        <v>#REF!</v>
      </c>
      <c r="AA11" s="53" t="e">
        <f>#REF!</f>
        <v>#REF!</v>
      </c>
    </row>
    <row r="12" spans="1:27" ht="26.5" customHeight="1" thickBot="1" x14ac:dyDescent="0.5">
      <c r="A12">
        <v>9</v>
      </c>
      <c r="B12" t="s">
        <v>24</v>
      </c>
      <c r="C12" s="101"/>
      <c r="D12" s="318"/>
      <c r="E12" s="318"/>
      <c r="F12" s="155"/>
      <c r="G12" s="155"/>
      <c r="H12" s="159"/>
      <c r="I12" s="17" t="e">
        <f>#REF!</f>
        <v>#REF!</v>
      </c>
      <c r="J12" s="17" t="e">
        <f>#REF!</f>
        <v>#REF!</v>
      </c>
      <c r="K12" s="17" t="e">
        <f>#REF!</f>
        <v>#REF!</v>
      </c>
      <c r="L12" s="17" t="e">
        <f>#REF!</f>
        <v>#REF!</v>
      </c>
      <c r="M12" s="109" t="e">
        <f>#REF!</f>
        <v>#REF!</v>
      </c>
      <c r="N12" s="7" t="e">
        <f t="shared" si="0"/>
        <v>#REF!</v>
      </c>
      <c r="O12" s="50" t="e">
        <f>#REF!</f>
        <v>#REF!</v>
      </c>
      <c r="P12" s="50" t="e">
        <f>#REF!</f>
        <v>#REF!</v>
      </c>
      <c r="Q12" s="50" t="e">
        <f>#REF!</f>
        <v>#REF!</v>
      </c>
      <c r="R12" s="50" t="e">
        <f>#REF!</f>
        <v>#REF!</v>
      </c>
      <c r="S12" s="107">
        <v>0</v>
      </c>
      <c r="T12" s="49" t="e">
        <f t="shared" si="1"/>
        <v>#REF!</v>
      </c>
      <c r="U12" s="52" t="e">
        <f>#REF!</f>
        <v>#REF!</v>
      </c>
      <c r="V12" s="52" t="e">
        <f>#REF!</f>
        <v>#REF!</v>
      </c>
      <c r="W12" s="112">
        <v>0</v>
      </c>
      <c r="X12" s="239" t="e">
        <f t="shared" si="2"/>
        <v>#REF!</v>
      </c>
      <c r="Y12" s="244" t="e">
        <f t="shared" si="3"/>
        <v>#REF!</v>
      </c>
      <c r="Z12" s="242" t="e">
        <f>#REF!</f>
        <v>#REF!</v>
      </c>
      <c r="AA12" s="54" t="e">
        <f>#REF!</f>
        <v>#REF!</v>
      </c>
    </row>
    <row r="13" spans="1:27" x14ac:dyDescent="0.35">
      <c r="C13" s="74" t="s">
        <v>54</v>
      </c>
      <c r="D13" s="74"/>
      <c r="E13" s="74"/>
    </row>
  </sheetData>
  <mergeCells count="5">
    <mergeCell ref="Y1:Z1"/>
    <mergeCell ref="C2:H2"/>
    <mergeCell ref="O1:T1"/>
    <mergeCell ref="I1:N1"/>
    <mergeCell ref="U1:X1"/>
  </mergeCells>
  <pageMargins left="0.25" right="0.25" top="0.75" bottom="0.75" header="0.3" footer="0.3"/>
  <pageSetup paperSize="9" scale="80" fitToHeight="0" orientation="landscape" horizontalDpi="0" verticalDpi="0" r:id="rId1"/>
  <headerFooter>
    <oddHeader xml:space="preserve">&amp;LSTATE SJ 2013 MARYBOROUGH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6"/>
  <sheetViews>
    <sheetView topLeftCell="C1" zoomScale="81" zoomScaleNormal="81" workbookViewId="0">
      <selection activeCell="Q27" sqref="Q27"/>
    </sheetView>
  </sheetViews>
  <sheetFormatPr defaultRowHeight="14.5" x14ac:dyDescent="0.35"/>
  <cols>
    <col min="2" max="2" width="6.453125" customWidth="1"/>
    <col min="3" max="3" width="8.453125" customWidth="1"/>
    <col min="4" max="5" width="11.26953125" style="230" customWidth="1"/>
    <col min="6" max="6" width="14.54296875" customWidth="1"/>
    <col min="7" max="7" width="17.7265625" customWidth="1"/>
    <col min="8" max="8" width="20.453125" customWidth="1"/>
    <col min="9" max="12" width="8" customWidth="1"/>
    <col min="13" max="13" width="8" style="104" customWidth="1"/>
    <col min="14" max="14" width="8.26953125" style="230" customWidth="1"/>
    <col min="15" max="18" width="8" customWidth="1"/>
    <col min="19" max="19" width="8" style="104" customWidth="1"/>
    <col min="20" max="20" width="9" style="230" customWidth="1"/>
    <col min="21" max="22" width="8" customWidth="1"/>
    <col min="23" max="23" width="8" style="104" customWidth="1"/>
    <col min="24" max="25" width="8.453125" style="230" customWidth="1"/>
    <col min="26" max="26" width="8" style="104" customWidth="1"/>
    <col min="27" max="27" width="8" customWidth="1"/>
  </cols>
  <sheetData>
    <row r="1" spans="1:27" ht="23.25" customHeight="1" thickBot="1" x14ac:dyDescent="0.5">
      <c r="C1" s="22"/>
      <c r="D1" s="22"/>
      <c r="E1" s="22"/>
      <c r="F1" s="22"/>
      <c r="G1" s="22"/>
      <c r="H1" s="18"/>
      <c r="I1" s="328" t="s">
        <v>47</v>
      </c>
      <c r="J1" s="329"/>
      <c r="K1" s="329"/>
      <c r="L1" s="329"/>
      <c r="M1" s="329"/>
      <c r="N1" s="341"/>
      <c r="O1" s="330" t="s">
        <v>163</v>
      </c>
      <c r="P1" s="331"/>
      <c r="Q1" s="331"/>
      <c r="R1" s="331"/>
      <c r="S1" s="331"/>
      <c r="T1" s="340"/>
      <c r="U1" s="332" t="s">
        <v>48</v>
      </c>
      <c r="V1" s="333"/>
      <c r="W1" s="333"/>
      <c r="X1" s="334"/>
      <c r="Y1" s="347" t="s">
        <v>103</v>
      </c>
      <c r="Z1" s="347"/>
      <c r="AA1" s="225"/>
    </row>
    <row r="2" spans="1:27" s="119" customFormat="1" ht="66.75" customHeight="1" thickBot="1" x14ac:dyDescent="0.4">
      <c r="B2" s="120" t="s">
        <v>13</v>
      </c>
      <c r="C2" s="326" t="s">
        <v>68</v>
      </c>
      <c r="D2" s="326"/>
      <c r="E2" s="326"/>
      <c r="F2" s="326"/>
      <c r="G2" s="326"/>
      <c r="H2" s="326"/>
      <c r="I2" s="121" t="s">
        <v>8</v>
      </c>
      <c r="J2" s="122" t="s">
        <v>17</v>
      </c>
      <c r="K2" s="122" t="s">
        <v>9</v>
      </c>
      <c r="L2" s="123" t="s">
        <v>18</v>
      </c>
      <c r="M2" s="102" t="s">
        <v>10</v>
      </c>
      <c r="N2" s="178" t="s">
        <v>15</v>
      </c>
      <c r="O2" s="124" t="s">
        <v>8</v>
      </c>
      <c r="P2" s="125" t="s">
        <v>17</v>
      </c>
      <c r="Q2" s="125" t="s">
        <v>9</v>
      </c>
      <c r="R2" s="126" t="s">
        <v>18</v>
      </c>
      <c r="S2" s="105" t="s">
        <v>10</v>
      </c>
      <c r="T2" s="127" t="s">
        <v>15</v>
      </c>
      <c r="U2" s="128" t="s">
        <v>20</v>
      </c>
      <c r="V2" s="129" t="s">
        <v>19</v>
      </c>
      <c r="W2" s="110" t="s">
        <v>10</v>
      </c>
      <c r="X2" s="254" t="s">
        <v>16</v>
      </c>
      <c r="Y2" s="259" t="s">
        <v>101</v>
      </c>
      <c r="Z2" s="263" t="s">
        <v>11</v>
      </c>
      <c r="AA2" s="266" t="s">
        <v>53</v>
      </c>
    </row>
    <row r="3" spans="1:27" ht="16.5" customHeight="1" thickBot="1" x14ac:dyDescent="0.4">
      <c r="A3" s="278"/>
      <c r="B3" s="279"/>
      <c r="C3" s="20" t="s">
        <v>41</v>
      </c>
      <c r="D3" s="315"/>
      <c r="E3" s="315"/>
      <c r="F3" s="11"/>
      <c r="G3" s="77"/>
      <c r="H3" s="156"/>
      <c r="I3" s="57" t="s">
        <v>46</v>
      </c>
      <c r="J3" s="56"/>
      <c r="K3" s="56"/>
      <c r="L3" s="56"/>
      <c r="M3" s="114"/>
      <c r="N3" s="56"/>
      <c r="O3" s="55"/>
      <c r="P3" s="56"/>
      <c r="Q3" s="56"/>
      <c r="R3" s="56"/>
      <c r="S3" s="114"/>
      <c r="T3" s="56"/>
      <c r="U3" s="55"/>
      <c r="V3" s="56"/>
      <c r="W3" s="114"/>
      <c r="X3" s="56"/>
      <c r="Y3" s="56"/>
      <c r="Z3" s="114"/>
      <c r="AA3" s="261"/>
    </row>
    <row r="4" spans="1:27" ht="26.5" customHeight="1" x14ac:dyDescent="0.35">
      <c r="A4">
        <v>1</v>
      </c>
      <c r="B4" t="s">
        <v>37</v>
      </c>
      <c r="C4" s="230">
        <v>6506</v>
      </c>
      <c r="D4" s="230">
        <v>1011315</v>
      </c>
      <c r="E4" s="230">
        <v>30046685</v>
      </c>
      <c r="F4" s="230" t="s">
        <v>65</v>
      </c>
      <c r="G4" s="230" t="s">
        <v>66</v>
      </c>
      <c r="H4" s="230" t="s">
        <v>63</v>
      </c>
      <c r="I4" s="7">
        <v>0</v>
      </c>
      <c r="J4" s="4">
        <v>65.22</v>
      </c>
      <c r="K4" s="4">
        <v>0</v>
      </c>
      <c r="L4" s="34">
        <v>0</v>
      </c>
      <c r="M4" s="117">
        <v>1</v>
      </c>
      <c r="N4" s="23" t="e">
        <f>VLOOKUP(M4,Data,2,2)</f>
        <v>#REF!</v>
      </c>
      <c r="O4" s="49">
        <v>0</v>
      </c>
      <c r="P4" s="3">
        <v>49.03</v>
      </c>
      <c r="Q4" s="3">
        <v>0</v>
      </c>
      <c r="R4" s="24">
        <v>57.45</v>
      </c>
      <c r="S4" s="116">
        <v>1</v>
      </c>
      <c r="T4" s="25" t="e">
        <f t="shared" ref="T4" si="0">VLOOKUP(S4,Data,2,2)</f>
        <v>#REF!</v>
      </c>
      <c r="U4" s="51">
        <v>12</v>
      </c>
      <c r="V4" s="26">
        <v>146.15</v>
      </c>
      <c r="W4" s="118">
        <v>2</v>
      </c>
      <c r="X4" s="262" t="e">
        <f>VLOOKUP(W4,Data,2,2)</f>
        <v>#REF!</v>
      </c>
      <c r="Y4" s="264" t="e">
        <f>N4+T4+X4</f>
        <v>#REF!</v>
      </c>
      <c r="Z4" s="265">
        <v>1</v>
      </c>
      <c r="AA4" s="53">
        <v>0</v>
      </c>
    </row>
    <row r="5" spans="1:27" ht="26.5" customHeight="1" x14ac:dyDescent="0.35">
      <c r="A5">
        <v>3</v>
      </c>
      <c r="B5" t="s">
        <v>37</v>
      </c>
      <c r="C5" s="230">
        <v>6784</v>
      </c>
      <c r="D5" s="230">
        <v>4101987</v>
      </c>
      <c r="E5" s="230">
        <v>20091228</v>
      </c>
      <c r="F5" s="230" t="s">
        <v>117</v>
      </c>
      <c r="G5" s="230" t="s">
        <v>118</v>
      </c>
      <c r="H5" s="230" t="s">
        <v>119</v>
      </c>
      <c r="I5" s="7" t="s">
        <v>14</v>
      </c>
      <c r="J5" s="4">
        <v>0</v>
      </c>
      <c r="K5" s="4">
        <v>0</v>
      </c>
      <c r="L5" s="34">
        <v>0</v>
      </c>
      <c r="M5" s="117">
        <v>0</v>
      </c>
      <c r="N5" s="23">
        <v>0</v>
      </c>
      <c r="O5" s="49" t="s">
        <v>14</v>
      </c>
      <c r="P5" s="3">
        <v>0</v>
      </c>
      <c r="Q5" s="3">
        <v>0</v>
      </c>
      <c r="R5" s="24">
        <v>0</v>
      </c>
      <c r="S5" s="116">
        <v>0</v>
      </c>
      <c r="T5" s="25">
        <v>0</v>
      </c>
      <c r="U5" s="51">
        <v>0</v>
      </c>
      <c r="V5" s="26">
        <v>79.59</v>
      </c>
      <c r="W5" s="118">
        <v>1</v>
      </c>
      <c r="X5" s="262" t="e">
        <f>VLOOKUP(W5,Data,2,2)</f>
        <v>#REF!</v>
      </c>
      <c r="Y5" s="264" t="e">
        <f t="shared" ref="Y5" si="1">N5+T5+X5</f>
        <v>#REF!</v>
      </c>
      <c r="Z5" s="265">
        <v>2</v>
      </c>
      <c r="AA5" s="53">
        <v>0</v>
      </c>
    </row>
    <row r="6" spans="1:27" x14ac:dyDescent="0.35">
      <c r="C6" s="74" t="s">
        <v>54</v>
      </c>
      <c r="D6" s="74"/>
      <c r="E6" s="74"/>
    </row>
  </sheetData>
  <mergeCells count="5">
    <mergeCell ref="Y1:Z1"/>
    <mergeCell ref="C2:H2"/>
    <mergeCell ref="I1:N1"/>
    <mergeCell ref="O1:T1"/>
    <mergeCell ref="U1:X1"/>
  </mergeCells>
  <pageMargins left="0.25" right="0.25" top="0.75" bottom="0.75" header="0.3" footer="0.3"/>
  <pageSetup paperSize="9" scale="59" fitToHeight="0" orientation="landscape" horizontalDpi="4294967293" verticalDpi="0" r:id="rId1"/>
  <headerFooter>
    <oddHeader xml:space="preserve">&amp;LSTATE SJ 2013 MARYBOROUGH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11"/>
  <sheetViews>
    <sheetView topLeftCell="E1" zoomScale="89" zoomScaleNormal="89" workbookViewId="0">
      <selection activeCell="U18" sqref="U18"/>
    </sheetView>
  </sheetViews>
  <sheetFormatPr defaultRowHeight="14.5" x14ac:dyDescent="0.35"/>
  <cols>
    <col min="1" max="1" width="7" customWidth="1"/>
    <col min="2" max="2" width="5.453125" customWidth="1"/>
    <col min="3" max="3" width="8" style="104" customWidth="1"/>
    <col min="4" max="5" width="16.26953125" style="104" customWidth="1"/>
    <col min="6" max="6" width="19.26953125" style="104" customWidth="1"/>
    <col min="7" max="7" width="17.7265625" style="104" customWidth="1"/>
    <col min="8" max="8" width="29.1796875" style="104" customWidth="1"/>
    <col min="9" max="12" width="8" customWidth="1"/>
    <col min="13" max="13" width="9.81640625" style="6" customWidth="1"/>
    <col min="14" max="14" width="8" style="230" customWidth="1"/>
    <col min="15" max="18" width="8" customWidth="1"/>
    <col min="19" max="19" width="8" style="6" customWidth="1"/>
    <col min="20" max="20" width="8" style="230" customWidth="1"/>
    <col min="21" max="22" width="8" customWidth="1"/>
    <col min="23" max="23" width="8" style="6" customWidth="1"/>
    <col min="24" max="25" width="8" style="230" customWidth="1"/>
    <col min="26" max="27" width="8" customWidth="1"/>
  </cols>
  <sheetData>
    <row r="1" spans="1:27" ht="23.25" customHeight="1" thickBot="1" x14ac:dyDescent="0.5">
      <c r="B1" s="2"/>
      <c r="C1" s="150"/>
      <c r="D1" s="314"/>
      <c r="E1" s="314"/>
      <c r="F1" s="15"/>
      <c r="G1" s="15"/>
      <c r="H1" s="15"/>
      <c r="I1" s="350" t="s">
        <v>47</v>
      </c>
      <c r="J1" s="351"/>
      <c r="K1" s="351"/>
      <c r="L1" s="351"/>
      <c r="M1" s="351"/>
      <c r="N1" s="352"/>
      <c r="O1" s="353" t="s">
        <v>163</v>
      </c>
      <c r="P1" s="354"/>
      <c r="Q1" s="354"/>
      <c r="R1" s="354"/>
      <c r="S1" s="354"/>
      <c r="T1" s="355"/>
      <c r="U1" s="356" t="s">
        <v>105</v>
      </c>
      <c r="V1" s="357"/>
      <c r="W1" s="357"/>
      <c r="X1" s="358"/>
      <c r="Y1" s="347" t="s">
        <v>103</v>
      </c>
      <c r="Z1" s="347"/>
      <c r="AA1" s="212"/>
    </row>
    <row r="2" spans="1:27" s="45" customFormat="1" ht="47.25" customHeight="1" thickBot="1" x14ac:dyDescent="0.4">
      <c r="B2" s="46" t="s">
        <v>13</v>
      </c>
      <c r="C2" s="348" t="s">
        <v>69</v>
      </c>
      <c r="D2" s="348"/>
      <c r="E2" s="348"/>
      <c r="F2" s="349"/>
      <c r="G2" s="349"/>
      <c r="H2" s="349"/>
      <c r="I2" s="166" t="s">
        <v>8</v>
      </c>
      <c r="J2" s="167" t="s">
        <v>17</v>
      </c>
      <c r="K2" s="167" t="s">
        <v>9</v>
      </c>
      <c r="L2" s="167" t="s">
        <v>18</v>
      </c>
      <c r="M2" s="163" t="s">
        <v>10</v>
      </c>
      <c r="N2" s="168" t="s">
        <v>16</v>
      </c>
      <c r="O2" s="169" t="s">
        <v>8</v>
      </c>
      <c r="P2" s="170" t="s">
        <v>17</v>
      </c>
      <c r="Q2" s="170" t="s">
        <v>9</v>
      </c>
      <c r="R2" s="170" t="s">
        <v>18</v>
      </c>
      <c r="S2" s="164" t="s">
        <v>10</v>
      </c>
      <c r="T2" s="171" t="s">
        <v>16</v>
      </c>
      <c r="U2" s="272" t="s">
        <v>20</v>
      </c>
      <c r="V2" s="273" t="s">
        <v>19</v>
      </c>
      <c r="W2" s="274" t="s">
        <v>10</v>
      </c>
      <c r="X2" s="258" t="s">
        <v>99</v>
      </c>
      <c r="Y2" s="271" t="s">
        <v>107</v>
      </c>
      <c r="Z2" s="270" t="s">
        <v>11</v>
      </c>
      <c r="AA2" s="162" t="s">
        <v>53</v>
      </c>
    </row>
    <row r="3" spans="1:27" ht="15.75" customHeight="1" thickBot="1" x14ac:dyDescent="0.4">
      <c r="A3" s="278"/>
      <c r="B3" s="279"/>
      <c r="C3" s="160" t="s">
        <v>42</v>
      </c>
      <c r="D3" s="319"/>
      <c r="E3" s="319"/>
      <c r="F3" s="152"/>
      <c r="G3" s="152"/>
      <c r="H3" s="149"/>
      <c r="I3" s="27" t="s">
        <v>0</v>
      </c>
      <c r="J3" s="28"/>
      <c r="K3" s="28"/>
      <c r="L3" s="28"/>
      <c r="M3" s="29"/>
      <c r="N3" s="232"/>
      <c r="O3" s="62"/>
      <c r="P3" s="28"/>
      <c r="Q3" s="28"/>
      <c r="R3" s="28"/>
      <c r="S3" s="29"/>
      <c r="T3" s="232"/>
      <c r="U3" s="62"/>
      <c r="V3" s="28"/>
      <c r="W3" s="236"/>
      <c r="X3" s="161"/>
      <c r="Y3" s="237"/>
      <c r="Z3" s="161"/>
      <c r="AA3" s="269"/>
    </row>
    <row r="4" spans="1:27" ht="26.5" customHeight="1" x14ac:dyDescent="0.45">
      <c r="A4">
        <v>1</v>
      </c>
      <c r="B4" t="s">
        <v>25</v>
      </c>
      <c r="C4" s="230">
        <v>6731</v>
      </c>
      <c r="D4" s="230">
        <v>1014317</v>
      </c>
      <c r="E4" s="230">
        <v>60006932</v>
      </c>
      <c r="F4" s="230" t="s">
        <v>120</v>
      </c>
      <c r="G4" s="230" t="s">
        <v>121</v>
      </c>
      <c r="H4" s="230" t="s">
        <v>122</v>
      </c>
      <c r="I4" s="7">
        <v>9</v>
      </c>
      <c r="J4" s="4">
        <v>72.19</v>
      </c>
      <c r="K4" s="4">
        <v>0</v>
      </c>
      <c r="L4" s="4">
        <v>0</v>
      </c>
      <c r="M4" s="67">
        <v>6</v>
      </c>
      <c r="N4" s="23" t="e">
        <f t="shared" ref="N4:N10" si="0">VLOOKUP(M4,Data,2,2)</f>
        <v>#REF!</v>
      </c>
      <c r="O4" s="49" t="s">
        <v>14</v>
      </c>
      <c r="P4" s="3">
        <v>0</v>
      </c>
      <c r="Q4" s="3">
        <v>0</v>
      </c>
      <c r="R4" s="3">
        <v>0</v>
      </c>
      <c r="S4" s="69">
        <v>0</v>
      </c>
      <c r="T4" s="25">
        <v>0</v>
      </c>
      <c r="U4" s="51">
        <v>8</v>
      </c>
      <c r="V4" s="5">
        <v>99.29</v>
      </c>
      <c r="W4" s="71">
        <v>6</v>
      </c>
      <c r="X4" s="280" t="e">
        <f t="shared" ref="X4:X10" si="1">VLOOKUP(W4,Data,2,2)</f>
        <v>#REF!</v>
      </c>
      <c r="Y4" s="264" t="e">
        <f>N4+T4+X4</f>
        <v>#REF!</v>
      </c>
      <c r="Z4" s="241">
        <v>6</v>
      </c>
      <c r="AA4" s="53">
        <v>0</v>
      </c>
    </row>
    <row r="5" spans="1:27" ht="26.5" customHeight="1" x14ac:dyDescent="0.45">
      <c r="A5">
        <v>2</v>
      </c>
      <c r="B5" t="s">
        <v>25</v>
      </c>
      <c r="C5" s="230">
        <v>6544</v>
      </c>
      <c r="D5" s="230">
        <v>4102008</v>
      </c>
      <c r="E5" s="230">
        <v>60006458</v>
      </c>
      <c r="F5" s="230" t="s">
        <v>123</v>
      </c>
      <c r="G5" s="230" t="s">
        <v>124</v>
      </c>
      <c r="H5" s="230" t="s">
        <v>125</v>
      </c>
      <c r="I5" s="7">
        <v>7</v>
      </c>
      <c r="J5" s="4">
        <v>78</v>
      </c>
      <c r="K5" s="4">
        <v>0</v>
      </c>
      <c r="L5" s="4">
        <v>0</v>
      </c>
      <c r="M5" s="67">
        <v>5</v>
      </c>
      <c r="N5" s="23" t="e">
        <f t="shared" si="0"/>
        <v>#REF!</v>
      </c>
      <c r="O5" s="49">
        <v>0</v>
      </c>
      <c r="P5" s="3">
        <v>40.31</v>
      </c>
      <c r="Q5" s="3">
        <v>0</v>
      </c>
      <c r="R5" s="3">
        <v>41.84</v>
      </c>
      <c r="S5" s="69">
        <v>2</v>
      </c>
      <c r="T5" s="25" t="e">
        <f t="shared" ref="T5:T10" si="2">VLOOKUP(S5,Data,2,2)</f>
        <v>#REF!</v>
      </c>
      <c r="U5" s="51">
        <v>4</v>
      </c>
      <c r="V5" s="5">
        <v>98.99</v>
      </c>
      <c r="W5" s="71">
        <v>5</v>
      </c>
      <c r="X5" s="280" t="e">
        <f t="shared" si="1"/>
        <v>#REF!</v>
      </c>
      <c r="Y5" s="264" t="e">
        <f t="shared" ref="Y5:Y10" si="3">N5+T5+X5</f>
        <v>#REF!</v>
      </c>
      <c r="Z5" s="241">
        <v>5</v>
      </c>
      <c r="AA5" s="53">
        <v>0</v>
      </c>
    </row>
    <row r="6" spans="1:27" ht="26.25" customHeight="1" x14ac:dyDescent="0.45">
      <c r="A6">
        <v>3</v>
      </c>
      <c r="B6" t="s">
        <v>25</v>
      </c>
      <c r="C6" s="230">
        <v>6992</v>
      </c>
      <c r="D6" s="230">
        <v>1015273</v>
      </c>
      <c r="E6" s="230" t="s">
        <v>135</v>
      </c>
      <c r="F6" s="230" t="s">
        <v>75</v>
      </c>
      <c r="G6" s="230" t="s">
        <v>126</v>
      </c>
      <c r="H6" s="230" t="s">
        <v>127</v>
      </c>
      <c r="I6" s="7" t="s">
        <v>14</v>
      </c>
      <c r="J6" s="4">
        <v>0</v>
      </c>
      <c r="K6" s="4">
        <v>0</v>
      </c>
      <c r="L6" s="4">
        <v>0</v>
      </c>
      <c r="M6" s="67">
        <v>0</v>
      </c>
      <c r="N6" s="23">
        <v>0</v>
      </c>
      <c r="O6" s="49" t="s">
        <v>98</v>
      </c>
      <c r="P6" s="3">
        <v>0</v>
      </c>
      <c r="Q6" s="3">
        <v>0</v>
      </c>
      <c r="R6" s="3">
        <v>0</v>
      </c>
      <c r="S6" s="69">
        <v>0</v>
      </c>
      <c r="T6" s="25">
        <v>0</v>
      </c>
      <c r="U6" s="51" t="s">
        <v>14</v>
      </c>
      <c r="V6" s="5">
        <v>0</v>
      </c>
      <c r="W6" s="71">
        <v>0</v>
      </c>
      <c r="X6" s="280">
        <v>0</v>
      </c>
      <c r="Y6" s="264">
        <f t="shared" si="3"/>
        <v>0</v>
      </c>
      <c r="Z6" s="241"/>
      <c r="AA6" s="53">
        <v>0</v>
      </c>
    </row>
    <row r="7" spans="1:27" ht="26.5" customHeight="1" x14ac:dyDescent="0.45">
      <c r="A7">
        <v>4</v>
      </c>
      <c r="B7" t="s">
        <v>25</v>
      </c>
      <c r="C7" s="230">
        <v>6582</v>
      </c>
      <c r="D7" s="230">
        <v>4100632</v>
      </c>
      <c r="E7" s="230">
        <v>40016351</v>
      </c>
      <c r="F7" s="230" t="s">
        <v>72</v>
      </c>
      <c r="G7" s="230" t="s">
        <v>73</v>
      </c>
      <c r="H7" s="230" t="s">
        <v>128</v>
      </c>
      <c r="I7" s="7">
        <v>0</v>
      </c>
      <c r="J7" s="4">
        <v>54.25</v>
      </c>
      <c r="K7" s="4">
        <v>4</v>
      </c>
      <c r="L7" s="4">
        <v>32.53</v>
      </c>
      <c r="M7" s="67">
        <v>1</v>
      </c>
      <c r="N7" s="23" t="e">
        <f t="shared" si="0"/>
        <v>#REF!</v>
      </c>
      <c r="O7" s="49">
        <v>0</v>
      </c>
      <c r="P7" s="3">
        <v>43.25</v>
      </c>
      <c r="Q7" s="3">
        <v>0</v>
      </c>
      <c r="R7" s="3">
        <v>32.25</v>
      </c>
      <c r="S7" s="69">
        <v>1</v>
      </c>
      <c r="T7" s="25" t="e">
        <f t="shared" si="2"/>
        <v>#REF!</v>
      </c>
      <c r="U7" s="51">
        <v>0</v>
      </c>
      <c r="V7" s="5">
        <v>65.900000000000006</v>
      </c>
      <c r="W7" s="71">
        <v>1</v>
      </c>
      <c r="X7" s="280" t="e">
        <f t="shared" si="1"/>
        <v>#REF!</v>
      </c>
      <c r="Y7" s="264" t="e">
        <f t="shared" si="3"/>
        <v>#REF!</v>
      </c>
      <c r="Z7" s="241">
        <v>1</v>
      </c>
      <c r="AA7" s="53">
        <v>0</v>
      </c>
    </row>
    <row r="8" spans="1:27" ht="26.5" customHeight="1" x14ac:dyDescent="0.45">
      <c r="A8">
        <v>5</v>
      </c>
      <c r="B8" t="s">
        <v>25</v>
      </c>
      <c r="C8" s="230">
        <v>4845</v>
      </c>
      <c r="D8" s="230">
        <v>4101957</v>
      </c>
      <c r="E8" s="230">
        <v>60006148</v>
      </c>
      <c r="F8" s="230" t="s">
        <v>71</v>
      </c>
      <c r="G8" s="230" t="s">
        <v>129</v>
      </c>
      <c r="H8" s="230" t="s">
        <v>59</v>
      </c>
      <c r="I8" s="7">
        <v>4</v>
      </c>
      <c r="J8" s="4">
        <v>54.93</v>
      </c>
      <c r="K8" s="4">
        <v>0</v>
      </c>
      <c r="L8" s="4">
        <v>0</v>
      </c>
      <c r="M8" s="67">
        <v>4</v>
      </c>
      <c r="N8" s="23" t="e">
        <f t="shared" si="0"/>
        <v>#REF!</v>
      </c>
      <c r="O8" s="49">
        <v>0</v>
      </c>
      <c r="P8" s="3">
        <v>41.4</v>
      </c>
      <c r="Q8" s="3">
        <v>0</v>
      </c>
      <c r="R8" s="3">
        <v>46.34</v>
      </c>
      <c r="S8" s="69">
        <v>4</v>
      </c>
      <c r="T8" s="25" t="e">
        <f t="shared" si="2"/>
        <v>#REF!</v>
      </c>
      <c r="U8" s="51">
        <v>0</v>
      </c>
      <c r="V8" s="5">
        <v>70.03</v>
      </c>
      <c r="W8" s="71">
        <v>2</v>
      </c>
      <c r="X8" s="280" t="e">
        <f t="shared" si="1"/>
        <v>#REF!</v>
      </c>
      <c r="Y8" s="264" t="e">
        <f t="shared" si="3"/>
        <v>#REF!</v>
      </c>
      <c r="Z8" s="241">
        <v>3</v>
      </c>
      <c r="AA8" s="53">
        <v>0</v>
      </c>
    </row>
    <row r="9" spans="1:27" ht="26.5" customHeight="1" x14ac:dyDescent="0.45">
      <c r="A9">
        <v>6</v>
      </c>
      <c r="B9" t="s">
        <v>25</v>
      </c>
      <c r="C9" s="230">
        <v>6943</v>
      </c>
      <c r="D9" s="230">
        <v>1016318</v>
      </c>
      <c r="E9" s="230">
        <v>60007046</v>
      </c>
      <c r="F9" s="230" t="s">
        <v>130</v>
      </c>
      <c r="G9" s="230" t="s">
        <v>131</v>
      </c>
      <c r="H9" s="230" t="s">
        <v>132</v>
      </c>
      <c r="I9" s="7">
        <v>0</v>
      </c>
      <c r="J9" s="4">
        <v>57.84</v>
      </c>
      <c r="K9" s="4">
        <v>12</v>
      </c>
      <c r="L9" s="4">
        <v>37.47</v>
      </c>
      <c r="M9" s="67">
        <v>2</v>
      </c>
      <c r="N9" s="23" t="e">
        <f t="shared" si="0"/>
        <v>#REF!</v>
      </c>
      <c r="O9" s="49">
        <v>4</v>
      </c>
      <c r="P9" s="3">
        <v>42.59</v>
      </c>
      <c r="Q9" s="3">
        <v>0</v>
      </c>
      <c r="R9" s="3">
        <v>0</v>
      </c>
      <c r="S9" s="69">
        <v>5</v>
      </c>
      <c r="T9" s="25" t="e">
        <f t="shared" si="2"/>
        <v>#REF!</v>
      </c>
      <c r="U9" s="51">
        <v>4</v>
      </c>
      <c r="V9" s="5">
        <v>80.23</v>
      </c>
      <c r="W9" s="71">
        <v>4</v>
      </c>
      <c r="X9" s="280" t="e">
        <f t="shared" si="1"/>
        <v>#REF!</v>
      </c>
      <c r="Y9" s="264" t="e">
        <f t="shared" si="3"/>
        <v>#REF!</v>
      </c>
      <c r="Z9" s="241">
        <v>4</v>
      </c>
      <c r="AA9" s="53">
        <v>0</v>
      </c>
    </row>
    <row r="10" spans="1:27" ht="26.5" customHeight="1" x14ac:dyDescent="0.45">
      <c r="A10">
        <v>7</v>
      </c>
      <c r="B10" t="s">
        <v>25</v>
      </c>
      <c r="C10" s="230">
        <v>6993</v>
      </c>
      <c r="D10" s="230"/>
      <c r="E10" s="230"/>
      <c r="F10" s="230" t="s">
        <v>133</v>
      </c>
      <c r="G10" s="230" t="s">
        <v>134</v>
      </c>
      <c r="H10" s="230"/>
      <c r="I10" s="7">
        <v>0</v>
      </c>
      <c r="J10" s="4">
        <v>53.15</v>
      </c>
      <c r="K10" s="4" t="s">
        <v>14</v>
      </c>
      <c r="L10" s="4">
        <v>0</v>
      </c>
      <c r="M10" s="67">
        <v>3</v>
      </c>
      <c r="N10" s="23" t="e">
        <f t="shared" si="0"/>
        <v>#REF!</v>
      </c>
      <c r="O10" s="49">
        <v>0</v>
      </c>
      <c r="P10" s="3">
        <v>41.53</v>
      </c>
      <c r="Q10" s="3">
        <v>0</v>
      </c>
      <c r="R10" s="3">
        <v>48.57</v>
      </c>
      <c r="S10" s="69">
        <v>3</v>
      </c>
      <c r="T10" s="25" t="e">
        <f t="shared" si="2"/>
        <v>#REF!</v>
      </c>
      <c r="U10" s="51">
        <v>0</v>
      </c>
      <c r="V10" s="5">
        <v>78.84</v>
      </c>
      <c r="W10" s="71">
        <v>3</v>
      </c>
      <c r="X10" s="280" t="e">
        <f t="shared" si="1"/>
        <v>#REF!</v>
      </c>
      <c r="Y10" s="264" t="e">
        <f t="shared" si="3"/>
        <v>#REF!</v>
      </c>
      <c r="Z10" s="241">
        <v>2</v>
      </c>
      <c r="AA10" s="53">
        <v>0</v>
      </c>
    </row>
    <row r="11" spans="1:27" x14ac:dyDescent="0.35">
      <c r="C11" s="92" t="s">
        <v>54</v>
      </c>
      <c r="D11" s="92"/>
      <c r="E11" s="92"/>
    </row>
  </sheetData>
  <mergeCells count="5">
    <mergeCell ref="C2:H2"/>
    <mergeCell ref="I1:N1"/>
    <mergeCell ref="O1:T1"/>
    <mergeCell ref="U1:X1"/>
    <mergeCell ref="Y1:Z1"/>
  </mergeCells>
  <pageMargins left="0" right="0" top="0" bottom="0" header="0.31496062992125984" footer="0"/>
  <pageSetup paperSize="9" scale="55" fitToHeight="0" orientation="landscape" horizontalDpi="4294967293" verticalDpi="0" r:id="rId1"/>
  <headerFooter>
    <oddHeader xml:space="preserve">&amp;LSTATE SJ 2013 MARYBOROUGH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zoomScale="66" zoomScaleNormal="66" workbookViewId="0">
      <selection activeCell="AA9" sqref="AA9"/>
    </sheetView>
  </sheetViews>
  <sheetFormatPr defaultRowHeight="14.5" x14ac:dyDescent="0.35"/>
  <cols>
    <col min="1" max="1" width="5.26953125" customWidth="1"/>
    <col min="2" max="2" width="9" customWidth="1"/>
    <col min="4" max="5" width="13.81640625" style="230" customWidth="1"/>
    <col min="6" max="6" width="17.453125" customWidth="1"/>
    <col min="7" max="7" width="16.7265625" customWidth="1"/>
    <col min="8" max="8" width="31.1796875" customWidth="1"/>
    <col min="26" max="26" width="13.26953125" customWidth="1"/>
  </cols>
  <sheetData>
    <row r="1" spans="1:31" ht="19" thickBot="1" x14ac:dyDescent="0.5">
      <c r="A1" s="230"/>
      <c r="B1" s="2"/>
      <c r="C1" s="226"/>
      <c r="D1" s="314"/>
      <c r="E1" s="314"/>
      <c r="F1" s="15"/>
      <c r="G1" s="15"/>
      <c r="H1" s="15"/>
      <c r="I1" s="350" t="s">
        <v>47</v>
      </c>
      <c r="J1" s="351"/>
      <c r="K1" s="351"/>
      <c r="L1" s="351"/>
      <c r="M1" s="351"/>
      <c r="N1" s="352"/>
      <c r="O1" s="353" t="s">
        <v>163</v>
      </c>
      <c r="P1" s="354"/>
      <c r="Q1" s="354"/>
      <c r="R1" s="354"/>
      <c r="S1" s="354"/>
      <c r="T1" s="355"/>
      <c r="U1" s="359" t="s">
        <v>105</v>
      </c>
      <c r="V1" s="360"/>
      <c r="W1" s="360"/>
      <c r="X1" s="361"/>
      <c r="Y1" s="245" t="s">
        <v>12</v>
      </c>
      <c r="Z1" s="248"/>
      <c r="AA1" s="16"/>
    </row>
    <row r="2" spans="1:31" ht="37.5" thickBot="1" x14ac:dyDescent="0.4">
      <c r="A2" s="45"/>
      <c r="B2" s="46" t="s">
        <v>13</v>
      </c>
      <c r="C2" s="348" t="s">
        <v>85</v>
      </c>
      <c r="D2" s="348"/>
      <c r="E2" s="348"/>
      <c r="F2" s="349"/>
      <c r="G2" s="349"/>
      <c r="H2" s="349"/>
      <c r="I2" s="166" t="s">
        <v>8</v>
      </c>
      <c r="J2" s="167" t="s">
        <v>17</v>
      </c>
      <c r="K2" s="167" t="s">
        <v>9</v>
      </c>
      <c r="L2" s="167" t="s">
        <v>18</v>
      </c>
      <c r="M2" s="163" t="s">
        <v>10</v>
      </c>
      <c r="N2" s="168" t="s">
        <v>15</v>
      </c>
      <c r="O2" s="169" t="s">
        <v>8</v>
      </c>
      <c r="P2" s="170" t="s">
        <v>17</v>
      </c>
      <c r="Q2" s="170" t="s">
        <v>9</v>
      </c>
      <c r="R2" s="170" t="s">
        <v>18</v>
      </c>
      <c r="S2" s="164" t="s">
        <v>10</v>
      </c>
      <c r="T2" s="171" t="s">
        <v>15</v>
      </c>
      <c r="U2" s="172" t="s">
        <v>20</v>
      </c>
      <c r="V2" s="173" t="s">
        <v>19</v>
      </c>
      <c r="W2" s="165" t="s">
        <v>10</v>
      </c>
      <c r="X2" s="298" t="s">
        <v>16</v>
      </c>
      <c r="Y2" s="271" t="s">
        <v>12</v>
      </c>
      <c r="Z2" s="270" t="s">
        <v>11</v>
      </c>
      <c r="AA2" s="162" t="s">
        <v>53</v>
      </c>
    </row>
    <row r="3" spans="1:31" ht="16" thickBot="1" x14ac:dyDescent="0.4">
      <c r="A3" s="278"/>
      <c r="B3" s="279"/>
      <c r="C3" s="160" t="s">
        <v>42</v>
      </c>
      <c r="D3" s="319"/>
      <c r="E3" s="319"/>
      <c r="F3" s="152"/>
      <c r="G3" s="152"/>
      <c r="H3" s="149"/>
      <c r="I3" s="27" t="s">
        <v>0</v>
      </c>
      <c r="J3" s="228"/>
      <c r="K3" s="228"/>
      <c r="L3" s="228"/>
      <c r="M3" s="229"/>
      <c r="N3" s="228"/>
      <c r="O3" s="227"/>
      <c r="P3" s="228"/>
      <c r="Q3" s="228"/>
      <c r="R3" s="228"/>
      <c r="S3" s="229"/>
      <c r="T3" s="228"/>
      <c r="U3" s="234"/>
      <c r="V3" s="235"/>
      <c r="W3" s="236"/>
      <c r="X3" s="47"/>
      <c r="Y3" s="235"/>
      <c r="Z3" s="161"/>
      <c r="AA3" s="269"/>
    </row>
    <row r="4" spans="1:31" ht="24.75" customHeight="1" x14ac:dyDescent="0.45">
      <c r="A4" s="230">
        <v>1</v>
      </c>
      <c r="B4" s="230" t="s">
        <v>106</v>
      </c>
      <c r="C4" s="230">
        <v>6131</v>
      </c>
      <c r="D4" s="230">
        <v>4101452</v>
      </c>
      <c r="E4" s="230">
        <v>41000557</v>
      </c>
      <c r="F4" s="230" t="s">
        <v>136</v>
      </c>
      <c r="G4" s="230" t="s">
        <v>137</v>
      </c>
      <c r="H4" s="230" t="s">
        <v>125</v>
      </c>
      <c r="I4" s="7">
        <v>0</v>
      </c>
      <c r="J4" s="4">
        <v>59.5</v>
      </c>
      <c r="K4" s="4">
        <v>0</v>
      </c>
      <c r="L4" s="4">
        <v>39.78</v>
      </c>
      <c r="M4" s="67">
        <v>2</v>
      </c>
      <c r="N4" s="23" t="e">
        <f t="shared" ref="N4:N8" si="0">VLOOKUP(M4,Data,2,2)</f>
        <v>#REF!</v>
      </c>
      <c r="O4" s="49">
        <v>0</v>
      </c>
      <c r="P4" s="3">
        <v>41.75</v>
      </c>
      <c r="Q4" s="3">
        <v>0</v>
      </c>
      <c r="R4" s="3">
        <v>42.68</v>
      </c>
      <c r="S4" s="69">
        <v>1</v>
      </c>
      <c r="T4" s="25" t="e">
        <f t="shared" ref="T4:T8" si="1">VLOOKUP(S4,Data,2,2)</f>
        <v>#REF!</v>
      </c>
      <c r="U4" s="51">
        <v>4</v>
      </c>
      <c r="V4" s="5">
        <v>71.66</v>
      </c>
      <c r="W4" s="71">
        <v>3</v>
      </c>
      <c r="X4" s="283" t="e">
        <f t="shared" ref="X4:X8" si="2">VLOOKUP(W4,Data,2,2)</f>
        <v>#REF!</v>
      </c>
      <c r="Y4" s="282" t="e">
        <f>N4+T4+X4</f>
        <v>#REF!</v>
      </c>
      <c r="Z4" s="241">
        <v>1</v>
      </c>
      <c r="AA4" s="53">
        <v>0</v>
      </c>
    </row>
    <row r="5" spans="1:31" ht="21.75" customHeight="1" x14ac:dyDescent="0.45">
      <c r="A5" s="230">
        <v>2</v>
      </c>
      <c r="B5" s="230" t="s">
        <v>106</v>
      </c>
      <c r="C5" s="230">
        <v>6985</v>
      </c>
      <c r="D5" s="230">
        <v>4101829</v>
      </c>
      <c r="E5" s="230">
        <v>40015470</v>
      </c>
      <c r="F5" s="230" t="s">
        <v>138</v>
      </c>
      <c r="G5" s="230" t="s">
        <v>139</v>
      </c>
      <c r="H5" s="230" t="s">
        <v>168</v>
      </c>
      <c r="I5" s="7">
        <v>0</v>
      </c>
      <c r="J5" s="4">
        <v>52.68</v>
      </c>
      <c r="K5" s="4">
        <v>0</v>
      </c>
      <c r="L5" s="4">
        <v>34.380000000000003</v>
      </c>
      <c r="M5" s="67">
        <v>1</v>
      </c>
      <c r="N5" s="23" t="e">
        <f t="shared" si="0"/>
        <v>#REF!</v>
      </c>
      <c r="O5" s="49">
        <v>0</v>
      </c>
      <c r="P5" s="3">
        <v>40</v>
      </c>
      <c r="Q5" s="3">
        <v>4</v>
      </c>
      <c r="R5" s="3">
        <v>51.94</v>
      </c>
      <c r="S5" s="69">
        <v>3</v>
      </c>
      <c r="T5" s="25" t="e">
        <f t="shared" si="1"/>
        <v>#REF!</v>
      </c>
      <c r="U5" s="51">
        <v>4</v>
      </c>
      <c r="V5" s="5">
        <v>93.35</v>
      </c>
      <c r="W5" s="71">
        <v>5</v>
      </c>
      <c r="X5" s="283" t="e">
        <f t="shared" si="2"/>
        <v>#REF!</v>
      </c>
      <c r="Y5" s="282" t="e">
        <f t="shared" ref="Y5:Y8" si="3">N5+T5+X5</f>
        <v>#REF!</v>
      </c>
      <c r="Z5" s="241">
        <v>2</v>
      </c>
      <c r="AA5" s="53">
        <v>0</v>
      </c>
    </row>
    <row r="6" spans="1:31" ht="27.75" customHeight="1" x14ac:dyDescent="0.45">
      <c r="A6" s="230">
        <v>3</v>
      </c>
      <c r="B6" s="230" t="s">
        <v>106</v>
      </c>
      <c r="C6" s="230">
        <v>6925</v>
      </c>
      <c r="D6" s="230">
        <v>1016330</v>
      </c>
      <c r="E6" s="230">
        <v>60006884</v>
      </c>
      <c r="F6" s="230" t="s">
        <v>140</v>
      </c>
      <c r="G6" s="230" t="s">
        <v>141</v>
      </c>
      <c r="H6" s="230" t="s">
        <v>142</v>
      </c>
      <c r="I6" s="7">
        <v>0</v>
      </c>
      <c r="J6" s="4">
        <v>57.75</v>
      </c>
      <c r="K6" s="4">
        <v>0</v>
      </c>
      <c r="L6" s="4">
        <v>43.12</v>
      </c>
      <c r="M6" s="67">
        <v>3</v>
      </c>
      <c r="N6" s="23" t="e">
        <f t="shared" si="0"/>
        <v>#REF!</v>
      </c>
      <c r="O6" s="49">
        <v>4</v>
      </c>
      <c r="P6" s="3">
        <v>41.9</v>
      </c>
      <c r="Q6" s="3">
        <v>0</v>
      </c>
      <c r="R6" s="3">
        <v>0</v>
      </c>
      <c r="S6" s="69">
        <v>5</v>
      </c>
      <c r="T6" s="25" t="e">
        <f t="shared" si="1"/>
        <v>#REF!</v>
      </c>
      <c r="U6" s="51">
        <v>4</v>
      </c>
      <c r="V6" s="5">
        <v>82.27</v>
      </c>
      <c r="W6" s="71">
        <v>4</v>
      </c>
      <c r="X6" s="283" t="e">
        <f t="shared" si="2"/>
        <v>#REF!</v>
      </c>
      <c r="Y6" s="282" t="e">
        <f t="shared" si="3"/>
        <v>#REF!</v>
      </c>
      <c r="Z6" s="241">
        <v>5</v>
      </c>
      <c r="AA6" s="53">
        <v>0</v>
      </c>
    </row>
    <row r="7" spans="1:31" ht="23.25" customHeight="1" x14ac:dyDescent="0.45">
      <c r="A7" s="230">
        <v>4</v>
      </c>
      <c r="B7" s="230" t="s">
        <v>106</v>
      </c>
      <c r="C7" s="230">
        <v>6979</v>
      </c>
      <c r="D7" s="230">
        <v>1016500</v>
      </c>
      <c r="E7" s="230">
        <v>60007801</v>
      </c>
      <c r="F7" s="230" t="s">
        <v>143</v>
      </c>
      <c r="G7" s="230" t="s">
        <v>144</v>
      </c>
      <c r="H7" s="230" t="s">
        <v>6</v>
      </c>
      <c r="I7" s="7">
        <v>0</v>
      </c>
      <c r="J7" s="4">
        <v>54.44</v>
      </c>
      <c r="K7" s="4">
        <v>9</v>
      </c>
      <c r="L7" s="4">
        <v>52.31</v>
      </c>
      <c r="M7" s="67">
        <v>5</v>
      </c>
      <c r="N7" s="23" t="e">
        <f t="shared" si="0"/>
        <v>#REF!</v>
      </c>
      <c r="O7" s="49">
        <v>0</v>
      </c>
      <c r="P7" s="3">
        <v>43.16</v>
      </c>
      <c r="Q7" s="3">
        <v>0</v>
      </c>
      <c r="R7" s="3">
        <v>52.4</v>
      </c>
      <c r="S7" s="69">
        <v>2</v>
      </c>
      <c r="T7" s="25" t="e">
        <f t="shared" si="1"/>
        <v>#REF!</v>
      </c>
      <c r="U7" s="51">
        <v>0</v>
      </c>
      <c r="V7" s="5">
        <v>87.92</v>
      </c>
      <c r="W7" s="71">
        <v>2</v>
      </c>
      <c r="X7" s="283" t="e">
        <f t="shared" si="2"/>
        <v>#REF!</v>
      </c>
      <c r="Y7" s="282" t="e">
        <f t="shared" si="3"/>
        <v>#REF!</v>
      </c>
      <c r="Z7" s="241">
        <v>3</v>
      </c>
      <c r="AA7" s="53">
        <v>0</v>
      </c>
      <c r="AE7" s="230"/>
    </row>
    <row r="8" spans="1:31" ht="22.5" customHeight="1" x14ac:dyDescent="0.45">
      <c r="A8" s="230">
        <v>5</v>
      </c>
      <c r="B8" s="230" t="s">
        <v>106</v>
      </c>
      <c r="C8" s="230">
        <v>6691</v>
      </c>
      <c r="D8" s="230">
        <v>4101703</v>
      </c>
      <c r="E8" s="230">
        <v>60005648</v>
      </c>
      <c r="F8" s="230" t="s">
        <v>145</v>
      </c>
      <c r="G8" s="230" t="s">
        <v>146</v>
      </c>
      <c r="H8" s="230" t="s">
        <v>147</v>
      </c>
      <c r="I8" s="7">
        <v>0</v>
      </c>
      <c r="J8" s="4">
        <v>57.44</v>
      </c>
      <c r="K8" s="4">
        <v>8</v>
      </c>
      <c r="L8" s="4">
        <v>40.369999999999997</v>
      </c>
      <c r="M8" s="67">
        <v>4</v>
      </c>
      <c r="N8" s="23" t="e">
        <f t="shared" si="0"/>
        <v>#REF!</v>
      </c>
      <c r="O8" s="49">
        <v>4</v>
      </c>
      <c r="P8" s="3">
        <v>46.15</v>
      </c>
      <c r="Q8" s="3">
        <v>0</v>
      </c>
      <c r="R8" s="3">
        <v>0</v>
      </c>
      <c r="S8" s="69">
        <v>6</v>
      </c>
      <c r="T8" s="25" t="e">
        <f t="shared" si="1"/>
        <v>#REF!</v>
      </c>
      <c r="U8" s="51">
        <v>0</v>
      </c>
      <c r="V8" s="5">
        <v>81.099999999999994</v>
      </c>
      <c r="W8" s="71">
        <v>1</v>
      </c>
      <c r="X8" s="283" t="e">
        <f t="shared" si="2"/>
        <v>#REF!</v>
      </c>
      <c r="Y8" s="282" t="e">
        <f t="shared" si="3"/>
        <v>#REF!</v>
      </c>
      <c r="Z8" s="241">
        <v>4</v>
      </c>
      <c r="AA8" s="53">
        <v>0</v>
      </c>
      <c r="AE8" s="230"/>
    </row>
    <row r="9" spans="1:31" x14ac:dyDescent="0.35">
      <c r="Y9" s="225"/>
      <c r="Z9" s="225"/>
    </row>
  </sheetData>
  <sortState ref="AD4:AD21">
    <sortCondition descending="1" ref="AD4"/>
  </sortState>
  <mergeCells count="4">
    <mergeCell ref="C2:H2"/>
    <mergeCell ref="I1:N1"/>
    <mergeCell ref="O1:T1"/>
    <mergeCell ref="U1:X1"/>
  </mergeCells>
  <pageMargins left="0.7" right="0.7" top="0.75" bottom="0.75" header="0.3" footer="0.3"/>
  <pageSetup paperSize="9" scale="39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12"/>
  <sheetViews>
    <sheetView topLeftCell="E1" zoomScale="79" zoomScaleNormal="79" workbookViewId="0">
      <selection activeCell="V17" sqref="V17:W17"/>
    </sheetView>
  </sheetViews>
  <sheetFormatPr defaultRowHeight="18.5" x14ac:dyDescent="0.45"/>
  <cols>
    <col min="2" max="2" width="6" customWidth="1"/>
    <col min="3" max="3" width="9.1796875" style="104" customWidth="1"/>
    <col min="4" max="5" width="13.26953125" style="104" customWidth="1"/>
    <col min="6" max="6" width="19.26953125" style="104" customWidth="1"/>
    <col min="7" max="7" width="17.7265625" style="104" customWidth="1"/>
    <col min="8" max="8" width="22" style="104" customWidth="1"/>
    <col min="9" max="12" width="8" customWidth="1"/>
    <col min="13" max="13" width="8" style="6" customWidth="1"/>
    <col min="14" max="14" width="8" style="230" customWidth="1"/>
    <col min="15" max="18" width="8" customWidth="1"/>
    <col min="19" max="19" width="8" style="6" customWidth="1"/>
    <col min="20" max="20" width="8" style="230" customWidth="1"/>
    <col min="21" max="22" width="8" customWidth="1"/>
    <col min="23" max="23" width="8" style="6" customWidth="1"/>
    <col min="24" max="25" width="8" style="230" customWidth="1"/>
    <col min="26" max="26" width="9.453125" style="76" customWidth="1"/>
    <col min="27" max="27" width="8" customWidth="1"/>
  </cols>
  <sheetData>
    <row r="1" spans="1:30" ht="21" customHeight="1" thickBot="1" x14ac:dyDescent="0.5">
      <c r="B1" s="2"/>
      <c r="C1" s="150"/>
      <c r="D1" s="314"/>
      <c r="E1" s="314"/>
      <c r="F1" s="15"/>
      <c r="G1" s="15"/>
      <c r="H1" s="15"/>
      <c r="I1" s="328" t="s">
        <v>49</v>
      </c>
      <c r="J1" s="329"/>
      <c r="K1" s="329"/>
      <c r="L1" s="329"/>
      <c r="M1" s="329"/>
      <c r="N1" s="363"/>
      <c r="O1" s="364" t="s">
        <v>163</v>
      </c>
      <c r="P1" s="331"/>
      <c r="Q1" s="331"/>
      <c r="R1" s="331"/>
      <c r="S1" s="331"/>
      <c r="T1" s="365"/>
      <c r="U1" s="366" t="s">
        <v>105</v>
      </c>
      <c r="V1" s="333"/>
      <c r="W1" s="333"/>
      <c r="X1" s="334"/>
      <c r="Y1" s="362" t="s">
        <v>103</v>
      </c>
      <c r="Z1" s="343"/>
      <c r="AA1" s="16"/>
    </row>
    <row r="2" spans="1:30" s="174" customFormat="1" ht="43.5" customHeight="1" thickBot="1" x14ac:dyDescent="0.4">
      <c r="B2" s="120" t="s">
        <v>13</v>
      </c>
      <c r="C2" s="348" t="s">
        <v>86</v>
      </c>
      <c r="D2" s="348"/>
      <c r="E2" s="348"/>
      <c r="F2" s="348"/>
      <c r="G2" s="348"/>
      <c r="H2" s="348"/>
      <c r="I2" s="176" t="s">
        <v>8</v>
      </c>
      <c r="J2" s="177" t="s">
        <v>17</v>
      </c>
      <c r="K2" s="177" t="s">
        <v>9</v>
      </c>
      <c r="L2" s="185" t="s">
        <v>18</v>
      </c>
      <c r="M2" s="144" t="s">
        <v>10</v>
      </c>
      <c r="N2" s="178" t="s">
        <v>15</v>
      </c>
      <c r="O2" s="179" t="s">
        <v>8</v>
      </c>
      <c r="P2" s="180" t="s">
        <v>17</v>
      </c>
      <c r="Q2" s="180" t="s">
        <v>9</v>
      </c>
      <c r="R2" s="187" t="s">
        <v>18</v>
      </c>
      <c r="S2" s="105" t="s">
        <v>10</v>
      </c>
      <c r="T2" s="181" t="s">
        <v>15</v>
      </c>
      <c r="U2" s="182" t="s">
        <v>20</v>
      </c>
      <c r="V2" s="190" t="s">
        <v>19</v>
      </c>
      <c r="W2" s="110" t="s">
        <v>10</v>
      </c>
      <c r="X2" s="284" t="s">
        <v>15</v>
      </c>
      <c r="Y2" s="251" t="s">
        <v>101</v>
      </c>
      <c r="Z2" s="286" t="s">
        <v>11</v>
      </c>
      <c r="AA2" s="288" t="s">
        <v>53</v>
      </c>
    </row>
    <row r="3" spans="1:30" ht="16.5" customHeight="1" thickBot="1" x14ac:dyDescent="0.4">
      <c r="A3" s="278"/>
      <c r="B3" s="279"/>
      <c r="C3" s="160" t="s">
        <v>44</v>
      </c>
      <c r="D3" s="319"/>
      <c r="E3" s="319"/>
      <c r="F3" s="152"/>
      <c r="G3" s="149"/>
      <c r="H3" s="175"/>
      <c r="I3" s="19" t="s">
        <v>1</v>
      </c>
      <c r="J3" s="13"/>
      <c r="K3" s="13"/>
      <c r="L3" s="13"/>
      <c r="M3" s="47"/>
      <c r="N3" s="231"/>
      <c r="O3" s="12"/>
      <c r="P3" s="13"/>
      <c r="Q3" s="13"/>
      <c r="R3" s="13"/>
      <c r="S3" s="47"/>
      <c r="T3" s="231"/>
      <c r="U3" s="12"/>
      <c r="V3" s="13"/>
      <c r="W3" s="47"/>
      <c r="X3" s="233"/>
      <c r="Y3" s="290"/>
      <c r="Z3" s="47"/>
      <c r="AA3" s="291"/>
    </row>
    <row r="4" spans="1:30" ht="24" customHeight="1" x14ac:dyDescent="0.45">
      <c r="A4">
        <v>1</v>
      </c>
      <c r="B4" t="s">
        <v>29</v>
      </c>
      <c r="C4" s="230">
        <v>6659</v>
      </c>
      <c r="D4" s="230">
        <v>1003584</v>
      </c>
      <c r="E4" s="230">
        <v>40017935</v>
      </c>
      <c r="F4" s="230" t="s">
        <v>84</v>
      </c>
      <c r="G4" s="230" t="s">
        <v>31</v>
      </c>
      <c r="H4" s="230" t="s">
        <v>122</v>
      </c>
      <c r="I4" s="8">
        <v>7.5</v>
      </c>
      <c r="J4" s="9">
        <v>97.48</v>
      </c>
      <c r="K4" s="9">
        <v>0</v>
      </c>
      <c r="L4" s="184">
        <v>0</v>
      </c>
      <c r="M4" s="186">
        <v>4</v>
      </c>
      <c r="N4" s="183" t="e">
        <f t="shared" ref="N4:N10" si="0">VLOOKUP(M4,Data,2,2)</f>
        <v>#REF!</v>
      </c>
      <c r="O4" s="72">
        <v>1</v>
      </c>
      <c r="P4" s="10">
        <v>44.78</v>
      </c>
      <c r="Q4" s="10">
        <v>0</v>
      </c>
      <c r="R4" s="188">
        <v>0</v>
      </c>
      <c r="S4" s="189">
        <v>7</v>
      </c>
      <c r="T4" s="323" t="e">
        <f t="shared" ref="T4:T11" si="1">VLOOKUP(S4,Data,2,2)</f>
        <v>#REF!</v>
      </c>
      <c r="U4" s="73">
        <v>0</v>
      </c>
      <c r="V4" s="191">
        <v>93.35</v>
      </c>
      <c r="W4" s="192">
        <v>4</v>
      </c>
      <c r="X4" s="285" t="e">
        <f t="shared" ref="X4:X11" si="2">VLOOKUP(W4,Data,2,2)</f>
        <v>#REF!</v>
      </c>
      <c r="Y4" s="289" t="e">
        <f>N4+T4+X4</f>
        <v>#REF!</v>
      </c>
      <c r="Z4" s="287">
        <v>4</v>
      </c>
      <c r="AA4" s="281">
        <v>0</v>
      </c>
    </row>
    <row r="5" spans="1:30" ht="24" customHeight="1" x14ac:dyDescent="0.45">
      <c r="A5">
        <v>2</v>
      </c>
      <c r="B5" t="s">
        <v>29</v>
      </c>
      <c r="C5" s="230">
        <v>6517</v>
      </c>
      <c r="D5" s="230">
        <v>4014376</v>
      </c>
      <c r="E5" s="230">
        <v>40013418</v>
      </c>
      <c r="F5" s="230" t="s">
        <v>148</v>
      </c>
      <c r="G5" s="230" t="s">
        <v>149</v>
      </c>
      <c r="H5" s="230" t="s">
        <v>110</v>
      </c>
      <c r="I5" s="7">
        <v>0</v>
      </c>
      <c r="J5" s="4">
        <v>63.23</v>
      </c>
      <c r="K5" s="4">
        <v>0</v>
      </c>
      <c r="L5" s="34">
        <v>49.9</v>
      </c>
      <c r="M5" s="65">
        <v>1</v>
      </c>
      <c r="N5" s="183" t="e">
        <f t="shared" si="0"/>
        <v>#REF!</v>
      </c>
      <c r="O5" s="49">
        <v>0</v>
      </c>
      <c r="P5" s="3">
        <v>37.6</v>
      </c>
      <c r="Q5" s="3">
        <v>0</v>
      </c>
      <c r="R5" s="24">
        <v>31.68</v>
      </c>
      <c r="S5" s="64">
        <v>1</v>
      </c>
      <c r="T5" s="323" t="e">
        <f t="shared" si="1"/>
        <v>#REF!</v>
      </c>
      <c r="U5" s="51">
        <v>0</v>
      </c>
      <c r="V5" s="26">
        <v>70.23</v>
      </c>
      <c r="W5" s="63">
        <v>1</v>
      </c>
      <c r="X5" s="285" t="e">
        <f t="shared" si="2"/>
        <v>#REF!</v>
      </c>
      <c r="Y5" s="289" t="e">
        <f t="shared" ref="Y5:Y11" si="3">N5+T5+X5</f>
        <v>#REF!</v>
      </c>
      <c r="Z5" s="241">
        <v>1</v>
      </c>
      <c r="AA5" s="267">
        <v>0</v>
      </c>
      <c r="AD5" s="230"/>
    </row>
    <row r="6" spans="1:30" ht="24" customHeight="1" x14ac:dyDescent="0.45">
      <c r="A6">
        <v>4</v>
      </c>
      <c r="B6" t="s">
        <v>29</v>
      </c>
      <c r="C6" s="230">
        <v>4226</v>
      </c>
      <c r="D6" s="230">
        <v>4011246</v>
      </c>
      <c r="E6" s="230">
        <v>20090035</v>
      </c>
      <c r="F6" s="230" t="s">
        <v>34</v>
      </c>
      <c r="G6" s="230" t="s">
        <v>35</v>
      </c>
      <c r="H6" s="230" t="s">
        <v>150</v>
      </c>
      <c r="I6" s="7">
        <v>0</v>
      </c>
      <c r="J6" s="4">
        <v>80.52</v>
      </c>
      <c r="K6" s="4">
        <v>8</v>
      </c>
      <c r="L6" s="34">
        <v>54.91</v>
      </c>
      <c r="M6" s="65">
        <v>3</v>
      </c>
      <c r="N6" s="183" t="e">
        <f t="shared" si="0"/>
        <v>#REF!</v>
      </c>
      <c r="O6" s="49">
        <v>0</v>
      </c>
      <c r="P6" s="3">
        <v>41.62</v>
      </c>
      <c r="Q6" s="3">
        <v>0</v>
      </c>
      <c r="R6" s="24">
        <v>39.69</v>
      </c>
      <c r="S6" s="64">
        <v>3</v>
      </c>
      <c r="T6" s="323" t="e">
        <f t="shared" si="1"/>
        <v>#REF!</v>
      </c>
      <c r="U6" s="51">
        <v>0</v>
      </c>
      <c r="V6" s="26">
        <v>73.09</v>
      </c>
      <c r="W6" s="63">
        <v>3</v>
      </c>
      <c r="X6" s="285" t="e">
        <f t="shared" si="2"/>
        <v>#REF!</v>
      </c>
      <c r="Y6" s="289" t="e">
        <f t="shared" si="3"/>
        <v>#REF!</v>
      </c>
      <c r="Z6" s="241">
        <v>3</v>
      </c>
      <c r="AA6" s="267">
        <v>0</v>
      </c>
      <c r="AD6" s="230"/>
    </row>
    <row r="7" spans="1:30" ht="24" customHeight="1" x14ac:dyDescent="0.45">
      <c r="A7">
        <v>5</v>
      </c>
      <c r="B7" t="s">
        <v>29</v>
      </c>
      <c r="C7" s="230">
        <v>5627</v>
      </c>
      <c r="D7" s="230">
        <v>4013851</v>
      </c>
      <c r="E7" s="230">
        <v>41000587</v>
      </c>
      <c r="F7" s="230" t="s">
        <v>80</v>
      </c>
      <c r="G7" s="230" t="s">
        <v>81</v>
      </c>
      <c r="H7" s="230" t="s">
        <v>78</v>
      </c>
      <c r="I7" s="7">
        <v>8</v>
      </c>
      <c r="J7" s="4">
        <v>67.41</v>
      </c>
      <c r="K7" s="4">
        <v>0</v>
      </c>
      <c r="L7" s="34">
        <v>0</v>
      </c>
      <c r="M7" s="65">
        <v>5</v>
      </c>
      <c r="N7" s="183" t="e">
        <f t="shared" si="0"/>
        <v>#REF!</v>
      </c>
      <c r="O7" s="49">
        <v>0</v>
      </c>
      <c r="P7" s="3">
        <v>36.840000000000003</v>
      </c>
      <c r="Q7" s="3" t="s">
        <v>14</v>
      </c>
      <c r="R7" s="24">
        <v>0</v>
      </c>
      <c r="S7" s="64">
        <v>6</v>
      </c>
      <c r="T7" s="323" t="e">
        <f t="shared" si="1"/>
        <v>#REF!</v>
      </c>
      <c r="U7" s="51">
        <v>4</v>
      </c>
      <c r="V7" s="26">
        <v>63.84</v>
      </c>
      <c r="W7" s="63">
        <v>5</v>
      </c>
      <c r="X7" s="285" t="e">
        <f t="shared" si="2"/>
        <v>#REF!</v>
      </c>
      <c r="Y7" s="289" t="e">
        <f t="shared" si="3"/>
        <v>#REF!</v>
      </c>
      <c r="Z7" s="241">
        <v>6</v>
      </c>
      <c r="AA7" s="267">
        <v>0</v>
      </c>
      <c r="AD7" s="230"/>
    </row>
    <row r="8" spans="1:30" ht="24" customHeight="1" x14ac:dyDescent="0.45">
      <c r="A8">
        <v>6</v>
      </c>
      <c r="B8" t="s">
        <v>29</v>
      </c>
      <c r="C8" s="230">
        <v>6354</v>
      </c>
      <c r="D8" s="230">
        <v>4014571</v>
      </c>
      <c r="E8" s="230">
        <v>60003606</v>
      </c>
      <c r="F8" s="230" t="s">
        <v>74</v>
      </c>
      <c r="G8" s="230" t="s">
        <v>151</v>
      </c>
      <c r="H8" s="230" t="s">
        <v>78</v>
      </c>
      <c r="I8" s="7" t="s">
        <v>14</v>
      </c>
      <c r="J8" s="4">
        <v>0</v>
      </c>
      <c r="K8" s="4">
        <v>0</v>
      </c>
      <c r="L8" s="34">
        <v>0</v>
      </c>
      <c r="M8" s="65">
        <v>0</v>
      </c>
      <c r="N8" s="183">
        <v>0</v>
      </c>
      <c r="O8" s="49">
        <v>0</v>
      </c>
      <c r="P8" s="3">
        <v>36</v>
      </c>
      <c r="Q8" s="3">
        <v>0</v>
      </c>
      <c r="R8" s="24">
        <v>42.16</v>
      </c>
      <c r="S8" s="64">
        <v>4</v>
      </c>
      <c r="T8" s="323" t="e">
        <f t="shared" si="1"/>
        <v>#REF!</v>
      </c>
      <c r="U8" s="51" t="s">
        <v>14</v>
      </c>
      <c r="V8" s="26">
        <v>0</v>
      </c>
      <c r="W8" s="63">
        <v>0</v>
      </c>
      <c r="X8" s="285">
        <v>0</v>
      </c>
      <c r="Y8" s="289">
        <v>0</v>
      </c>
      <c r="Z8" s="241"/>
      <c r="AA8" s="267">
        <v>0</v>
      </c>
      <c r="AD8" s="230"/>
    </row>
    <row r="9" spans="1:30" ht="24" customHeight="1" x14ac:dyDescent="0.45">
      <c r="A9">
        <v>8</v>
      </c>
      <c r="B9" t="s">
        <v>29</v>
      </c>
      <c r="C9" s="230">
        <v>6460</v>
      </c>
      <c r="D9" s="230">
        <v>4014328</v>
      </c>
      <c r="E9" s="230">
        <v>60005632</v>
      </c>
      <c r="F9" s="230" t="s">
        <v>76</v>
      </c>
      <c r="G9" s="230" t="s">
        <v>93</v>
      </c>
      <c r="H9" s="230" t="s">
        <v>77</v>
      </c>
      <c r="I9" s="7">
        <v>0</v>
      </c>
      <c r="J9" s="4">
        <v>75.849999999999994</v>
      </c>
      <c r="K9" s="4">
        <v>4</v>
      </c>
      <c r="L9" s="34">
        <v>56.16</v>
      </c>
      <c r="M9" s="65">
        <v>2</v>
      </c>
      <c r="N9" s="183" t="e">
        <f t="shared" si="0"/>
        <v>#REF!</v>
      </c>
      <c r="O9" s="49">
        <v>0</v>
      </c>
      <c r="P9" s="3">
        <v>41.81</v>
      </c>
      <c r="Q9" s="3">
        <v>8</v>
      </c>
      <c r="R9" s="24">
        <v>38.06</v>
      </c>
      <c r="S9" s="64">
        <v>5</v>
      </c>
      <c r="T9" s="323" t="e">
        <f t="shared" si="1"/>
        <v>#REF!</v>
      </c>
      <c r="U9" s="51">
        <v>0</v>
      </c>
      <c r="V9" s="26">
        <v>71.540000000000006</v>
      </c>
      <c r="W9" s="63">
        <v>2</v>
      </c>
      <c r="X9" s="285" t="e">
        <f t="shared" si="2"/>
        <v>#REF!</v>
      </c>
      <c r="Y9" s="289" t="e">
        <f t="shared" si="3"/>
        <v>#REF!</v>
      </c>
      <c r="Z9" s="241">
        <v>2</v>
      </c>
      <c r="AA9" s="267">
        <v>0</v>
      </c>
      <c r="AD9" s="230"/>
    </row>
    <row r="10" spans="1:30" ht="24" customHeight="1" x14ac:dyDescent="0.45">
      <c r="A10">
        <v>9</v>
      </c>
      <c r="B10" t="s">
        <v>29</v>
      </c>
      <c r="C10" s="230">
        <v>6527</v>
      </c>
      <c r="D10" s="230">
        <v>1003498</v>
      </c>
      <c r="E10" s="230">
        <v>40016875</v>
      </c>
      <c r="F10" s="230" t="s">
        <v>82</v>
      </c>
      <c r="G10" s="230" t="s">
        <v>83</v>
      </c>
      <c r="H10" s="230" t="s">
        <v>152</v>
      </c>
      <c r="I10" s="7">
        <v>28.5</v>
      </c>
      <c r="J10" s="4">
        <v>99.74</v>
      </c>
      <c r="K10" s="4">
        <v>0</v>
      </c>
      <c r="L10" s="34">
        <v>0</v>
      </c>
      <c r="M10" s="65">
        <v>6</v>
      </c>
      <c r="N10" s="183" t="e">
        <f t="shared" si="0"/>
        <v>#REF!</v>
      </c>
      <c r="O10" s="49">
        <v>5</v>
      </c>
      <c r="P10" s="3">
        <v>44</v>
      </c>
      <c r="Q10" s="3">
        <v>0</v>
      </c>
      <c r="R10" s="24">
        <v>0</v>
      </c>
      <c r="S10" s="64">
        <v>8</v>
      </c>
      <c r="T10" s="323" t="e">
        <f t="shared" si="1"/>
        <v>#REF!</v>
      </c>
      <c r="U10" s="51" t="s">
        <v>14</v>
      </c>
      <c r="V10" s="26">
        <v>0</v>
      </c>
      <c r="W10" s="63">
        <v>0</v>
      </c>
      <c r="X10" s="285">
        <v>0</v>
      </c>
      <c r="Y10" s="289" t="e">
        <f t="shared" si="3"/>
        <v>#REF!</v>
      </c>
      <c r="Z10" s="241">
        <v>7</v>
      </c>
      <c r="AA10" s="267">
        <v>0</v>
      </c>
      <c r="AD10" s="230"/>
    </row>
    <row r="11" spans="1:30" ht="24" customHeight="1" x14ac:dyDescent="0.45">
      <c r="A11">
        <v>10</v>
      </c>
      <c r="B11" t="s">
        <v>29</v>
      </c>
      <c r="C11" s="230">
        <v>6512</v>
      </c>
      <c r="D11" s="230">
        <v>4012309</v>
      </c>
      <c r="E11" s="230">
        <v>40015696</v>
      </c>
      <c r="F11" s="230" t="s">
        <v>153</v>
      </c>
      <c r="G11" s="230" t="s">
        <v>154</v>
      </c>
      <c r="H11" s="230" t="s">
        <v>70</v>
      </c>
      <c r="I11" s="7">
        <v>35.299999999999997</v>
      </c>
      <c r="J11" s="4">
        <v>112.27</v>
      </c>
      <c r="K11" s="4">
        <v>0</v>
      </c>
      <c r="L11" s="34">
        <v>0</v>
      </c>
      <c r="M11" s="65">
        <v>7</v>
      </c>
      <c r="N11" s="183">
        <v>24</v>
      </c>
      <c r="O11" s="49">
        <v>0</v>
      </c>
      <c r="P11" s="3">
        <v>39.53</v>
      </c>
      <c r="Q11" s="3">
        <v>0</v>
      </c>
      <c r="R11" s="24">
        <v>33.409999999999997</v>
      </c>
      <c r="S11" s="64">
        <v>2</v>
      </c>
      <c r="T11" s="323" t="e">
        <f t="shared" si="1"/>
        <v>#REF!</v>
      </c>
      <c r="U11" s="51">
        <v>8</v>
      </c>
      <c r="V11" s="26">
        <v>71.709999999999994</v>
      </c>
      <c r="W11" s="63">
        <v>6</v>
      </c>
      <c r="X11" s="285" t="e">
        <f t="shared" si="2"/>
        <v>#REF!</v>
      </c>
      <c r="Y11" s="289" t="e">
        <f t="shared" si="3"/>
        <v>#REF!</v>
      </c>
      <c r="Z11" s="241">
        <v>5</v>
      </c>
      <c r="AA11" s="267">
        <v>0</v>
      </c>
      <c r="AD11" s="230"/>
    </row>
    <row r="12" spans="1:30" x14ac:dyDescent="0.45">
      <c r="C12" s="92" t="s">
        <v>54</v>
      </c>
      <c r="D12" s="92"/>
      <c r="E12" s="92"/>
    </row>
  </sheetData>
  <sortState ref="AC4:AC18">
    <sortCondition descending="1" ref="AC4"/>
  </sortState>
  <mergeCells count="5">
    <mergeCell ref="Y1:Z1"/>
    <mergeCell ref="C2:H2"/>
    <mergeCell ref="I1:N1"/>
    <mergeCell ref="O1:T1"/>
    <mergeCell ref="U1:X1"/>
  </mergeCells>
  <pageMargins left="0" right="0" top="0" bottom="0" header="0" footer="0"/>
  <pageSetup paperSize="9" scale="58" fitToHeight="0" orientation="landscape" horizontalDpi="4294967293" verticalDpi="0" r:id="rId1"/>
  <headerFooter>
    <oddHeader xml:space="preserve">&amp;LSTATE SJ 2013 MARYBOROUGH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9"/>
  <sheetViews>
    <sheetView topLeftCell="F2" zoomScale="82" zoomScaleNormal="82" workbookViewId="0">
      <selection activeCell="AD11" sqref="AD11:AD12"/>
    </sheetView>
  </sheetViews>
  <sheetFormatPr defaultRowHeight="18.5" x14ac:dyDescent="0.45"/>
  <cols>
    <col min="2" max="2" width="4.81640625" customWidth="1"/>
    <col min="3" max="3" width="10.453125" customWidth="1"/>
    <col min="4" max="5" width="15.54296875" style="230" customWidth="1"/>
    <col min="6" max="6" width="18.81640625" customWidth="1"/>
    <col min="7" max="7" width="19.54296875" style="209" customWidth="1"/>
    <col min="8" max="8" width="22.54296875" style="209" customWidth="1"/>
    <col min="9" max="12" width="8" customWidth="1"/>
    <col min="13" max="13" width="8" style="85" customWidth="1"/>
    <col min="14" max="14" width="9.1796875" style="230" customWidth="1"/>
    <col min="15" max="18" width="8" customWidth="1"/>
    <col min="19" max="19" width="8" style="6" customWidth="1"/>
    <col min="20" max="20" width="8.7265625" style="230" customWidth="1"/>
    <col min="21" max="22" width="8" customWidth="1"/>
    <col min="23" max="23" width="10.26953125" style="6" customWidth="1"/>
    <col min="24" max="24" width="10.26953125" style="230" customWidth="1"/>
    <col min="25" max="26" width="10.26953125" style="76" customWidth="1"/>
    <col min="27" max="30" width="10.26953125" customWidth="1"/>
  </cols>
  <sheetData>
    <row r="1" spans="1:30" ht="18.75" customHeight="1" thickBot="1" x14ac:dyDescent="0.5">
      <c r="B1" s="2"/>
      <c r="C1" s="16"/>
      <c r="D1" s="16"/>
      <c r="E1" s="16"/>
      <c r="F1" s="16"/>
      <c r="G1" s="207"/>
      <c r="H1" s="207"/>
      <c r="I1" s="376" t="s">
        <v>49</v>
      </c>
      <c r="J1" s="377"/>
      <c r="K1" s="377"/>
      <c r="L1" s="377"/>
      <c r="M1" s="377"/>
      <c r="N1" s="378"/>
      <c r="O1" s="373" t="s">
        <v>163</v>
      </c>
      <c r="P1" s="374"/>
      <c r="Q1" s="374"/>
      <c r="R1" s="374"/>
      <c r="S1" s="374"/>
      <c r="T1" s="375"/>
      <c r="U1" s="372" t="s">
        <v>104</v>
      </c>
      <c r="V1" s="358"/>
      <c r="W1" s="358"/>
      <c r="X1" s="358"/>
      <c r="Y1" s="371" t="s">
        <v>103</v>
      </c>
      <c r="Z1" s="371"/>
      <c r="AA1" s="16"/>
    </row>
    <row r="2" spans="1:30" s="45" customFormat="1" ht="39.75" customHeight="1" thickBot="1" x14ac:dyDescent="0.5">
      <c r="B2" s="46" t="s">
        <v>13</v>
      </c>
      <c r="C2" s="367" t="s">
        <v>97</v>
      </c>
      <c r="D2" s="368"/>
      <c r="E2" s="368"/>
      <c r="F2" s="369"/>
      <c r="G2" s="369"/>
      <c r="H2" s="370"/>
      <c r="I2" s="78" t="s">
        <v>8</v>
      </c>
      <c r="J2" s="79" t="s">
        <v>17</v>
      </c>
      <c r="K2" s="79" t="s">
        <v>9</v>
      </c>
      <c r="L2" s="200" t="s">
        <v>18</v>
      </c>
      <c r="M2" s="201" t="s">
        <v>50</v>
      </c>
      <c r="N2" s="80" t="s">
        <v>15</v>
      </c>
      <c r="O2" s="81" t="s">
        <v>8</v>
      </c>
      <c r="P2" s="82" t="s">
        <v>17</v>
      </c>
      <c r="Q2" s="82" t="s">
        <v>9</v>
      </c>
      <c r="R2" s="202" t="s">
        <v>18</v>
      </c>
      <c r="S2" s="203" t="s">
        <v>51</v>
      </c>
      <c r="T2" s="83" t="s">
        <v>15</v>
      </c>
      <c r="U2" s="84" t="s">
        <v>20</v>
      </c>
      <c r="V2" s="204" t="s">
        <v>19</v>
      </c>
      <c r="W2" s="205" t="s">
        <v>52</v>
      </c>
      <c r="X2" s="299" t="s">
        <v>15</v>
      </c>
      <c r="Y2" s="271" t="s">
        <v>107</v>
      </c>
      <c r="Z2" s="271" t="s">
        <v>11</v>
      </c>
      <c r="AA2" s="206" t="s">
        <v>53</v>
      </c>
    </row>
    <row r="3" spans="1:30" ht="16.5" customHeight="1" x14ac:dyDescent="0.35">
      <c r="A3" s="278"/>
      <c r="B3" s="279" t="s">
        <v>30</v>
      </c>
      <c r="C3" s="193" t="s">
        <v>39</v>
      </c>
      <c r="D3" s="320"/>
      <c r="E3" s="320"/>
      <c r="F3" s="194"/>
      <c r="G3" s="208"/>
      <c r="H3" s="210"/>
      <c r="I3" s="193" t="s">
        <v>2</v>
      </c>
      <c r="J3" s="195"/>
      <c r="K3" s="195"/>
      <c r="L3" s="196"/>
      <c r="M3" s="197"/>
      <c r="N3" s="198"/>
      <c r="O3" s="199"/>
      <c r="P3" s="195"/>
      <c r="Q3" s="195"/>
      <c r="R3" s="196"/>
      <c r="S3" s="197"/>
      <c r="T3" s="198"/>
      <c r="U3" s="199"/>
      <c r="V3" s="196"/>
      <c r="W3" s="197"/>
      <c r="X3" s="198"/>
      <c r="Y3" s="197"/>
      <c r="Z3" s="197"/>
      <c r="AA3" s="300"/>
    </row>
    <row r="4" spans="1:30" ht="24.75" customHeight="1" x14ac:dyDescent="0.45">
      <c r="A4">
        <v>1</v>
      </c>
      <c r="B4" t="s">
        <v>26</v>
      </c>
      <c r="C4" s="230">
        <v>6594</v>
      </c>
      <c r="D4" s="230">
        <v>4100596</v>
      </c>
      <c r="E4" s="230">
        <v>20091455</v>
      </c>
      <c r="F4" s="230" t="s">
        <v>87</v>
      </c>
      <c r="G4" s="230" t="s">
        <v>155</v>
      </c>
      <c r="H4" s="230" t="s">
        <v>152</v>
      </c>
      <c r="I4" s="7">
        <v>4</v>
      </c>
      <c r="J4" s="4">
        <v>72.739999999999995</v>
      </c>
      <c r="K4" s="4">
        <v>0</v>
      </c>
      <c r="L4" s="34">
        <v>0</v>
      </c>
      <c r="M4" s="65">
        <v>2</v>
      </c>
      <c r="N4" s="23" t="e">
        <f t="shared" ref="N4:N9" si="0">VLOOKUP(M4,Data,2,2)</f>
        <v>#REF!</v>
      </c>
      <c r="O4" s="49">
        <v>0</v>
      </c>
      <c r="P4" s="3">
        <v>37.5</v>
      </c>
      <c r="Q4" s="3">
        <v>4</v>
      </c>
      <c r="R4" s="24">
        <v>39</v>
      </c>
      <c r="S4" s="64">
        <v>4</v>
      </c>
      <c r="T4" s="25" t="e">
        <f t="shared" ref="T4:T9" si="1">VLOOKUP(S4,Data,2,2)</f>
        <v>#REF!</v>
      </c>
      <c r="U4" s="51">
        <v>4</v>
      </c>
      <c r="V4" s="26">
        <v>69.27</v>
      </c>
      <c r="W4" s="63">
        <v>4</v>
      </c>
      <c r="X4" s="262" t="e">
        <f t="shared" ref="X4:X9" si="2">VLOOKUP(W4,Data,2,2)</f>
        <v>#REF!</v>
      </c>
      <c r="Y4" s="241" t="e">
        <f>N4+T4+X4</f>
        <v>#REF!</v>
      </c>
      <c r="Z4" s="241">
        <v>4</v>
      </c>
      <c r="AA4" s="40">
        <v>0</v>
      </c>
    </row>
    <row r="5" spans="1:30" ht="19.5" customHeight="1" x14ac:dyDescent="0.45">
      <c r="A5">
        <v>2</v>
      </c>
      <c r="B5" t="s">
        <v>26</v>
      </c>
      <c r="C5" s="230">
        <v>6370</v>
      </c>
      <c r="D5" s="230">
        <v>4101567</v>
      </c>
      <c r="E5" s="230">
        <v>60004375</v>
      </c>
      <c r="F5" s="230" t="s">
        <v>88</v>
      </c>
      <c r="G5" s="230" t="s">
        <v>89</v>
      </c>
      <c r="H5" s="230" t="s">
        <v>156</v>
      </c>
      <c r="I5" s="7">
        <v>4</v>
      </c>
      <c r="J5" s="4">
        <v>77.58</v>
      </c>
      <c r="K5" s="4">
        <v>0</v>
      </c>
      <c r="L5" s="34">
        <v>0</v>
      </c>
      <c r="M5" s="65">
        <v>4</v>
      </c>
      <c r="N5" s="23" t="e">
        <f t="shared" si="0"/>
        <v>#REF!</v>
      </c>
      <c r="O5" s="49">
        <v>0</v>
      </c>
      <c r="P5" s="3">
        <v>38.44</v>
      </c>
      <c r="Q5" s="3">
        <v>4</v>
      </c>
      <c r="R5" s="24">
        <v>36.28</v>
      </c>
      <c r="S5" s="64">
        <v>3</v>
      </c>
      <c r="T5" s="25" t="e">
        <f t="shared" si="1"/>
        <v>#REF!</v>
      </c>
      <c r="U5" s="51">
        <v>0</v>
      </c>
      <c r="V5" s="26">
        <v>63.97</v>
      </c>
      <c r="W5" s="63">
        <v>1</v>
      </c>
      <c r="X5" s="262" t="e">
        <f t="shared" si="2"/>
        <v>#REF!</v>
      </c>
      <c r="Y5" s="241" t="e">
        <f t="shared" ref="Y5:Y9" si="3">N5+T5+X5</f>
        <v>#REF!</v>
      </c>
      <c r="Z5" s="241">
        <v>3</v>
      </c>
      <c r="AA5" s="40">
        <v>0</v>
      </c>
    </row>
    <row r="6" spans="1:30" ht="19.5" customHeight="1" x14ac:dyDescent="0.45">
      <c r="A6">
        <v>3</v>
      </c>
      <c r="B6" t="s">
        <v>26</v>
      </c>
      <c r="C6" s="230">
        <v>6926</v>
      </c>
      <c r="D6" s="230">
        <v>4013244</v>
      </c>
      <c r="E6" s="230">
        <v>50018795</v>
      </c>
      <c r="F6" s="230" t="s">
        <v>33</v>
      </c>
      <c r="G6" s="230" t="s">
        <v>157</v>
      </c>
      <c r="H6" s="230" t="s">
        <v>158</v>
      </c>
      <c r="I6" s="7">
        <v>4</v>
      </c>
      <c r="J6" s="4">
        <v>73.73</v>
      </c>
      <c r="K6" s="4">
        <v>0</v>
      </c>
      <c r="L6" s="34">
        <v>0</v>
      </c>
      <c r="M6" s="65">
        <v>3</v>
      </c>
      <c r="N6" s="23" t="e">
        <f t="shared" si="0"/>
        <v>#REF!</v>
      </c>
      <c r="O6" s="49">
        <v>0</v>
      </c>
      <c r="P6" s="3">
        <v>38.22</v>
      </c>
      <c r="Q6" s="3">
        <v>0</v>
      </c>
      <c r="R6" s="24">
        <v>46.88</v>
      </c>
      <c r="S6" s="64">
        <v>2</v>
      </c>
      <c r="T6" s="25" t="e">
        <f t="shared" si="1"/>
        <v>#REF!</v>
      </c>
      <c r="U6" s="51">
        <v>0</v>
      </c>
      <c r="V6" s="26">
        <v>74.510000000000005</v>
      </c>
      <c r="W6" s="63">
        <v>3</v>
      </c>
      <c r="X6" s="262" t="e">
        <f t="shared" si="2"/>
        <v>#REF!</v>
      </c>
      <c r="Y6" s="241" t="e">
        <f t="shared" si="3"/>
        <v>#REF!</v>
      </c>
      <c r="Z6" s="241">
        <v>2</v>
      </c>
      <c r="AA6" s="40">
        <v>0</v>
      </c>
      <c r="AD6" s="230"/>
    </row>
    <row r="7" spans="1:30" ht="19.5" customHeight="1" x14ac:dyDescent="0.45">
      <c r="A7">
        <v>5</v>
      </c>
      <c r="B7" t="s">
        <v>26</v>
      </c>
      <c r="C7" s="230">
        <v>6972</v>
      </c>
      <c r="D7" s="230">
        <v>4013760</v>
      </c>
      <c r="E7" s="230">
        <v>40019786</v>
      </c>
      <c r="F7" s="230" t="s">
        <v>90</v>
      </c>
      <c r="G7" s="230" t="s">
        <v>159</v>
      </c>
      <c r="H7" s="230" t="s">
        <v>59</v>
      </c>
      <c r="I7" s="7" t="s">
        <v>14</v>
      </c>
      <c r="J7" s="4">
        <v>0</v>
      </c>
      <c r="K7" s="4">
        <v>0</v>
      </c>
      <c r="L7" s="34">
        <v>0</v>
      </c>
      <c r="M7" s="65">
        <v>0</v>
      </c>
      <c r="N7" s="23">
        <v>0</v>
      </c>
      <c r="O7" s="49" t="s">
        <v>167</v>
      </c>
      <c r="P7" s="3">
        <v>0</v>
      </c>
      <c r="Q7" s="3">
        <v>0</v>
      </c>
      <c r="R7" s="24">
        <v>0</v>
      </c>
      <c r="S7" s="64">
        <v>0</v>
      </c>
      <c r="T7" s="25">
        <v>0</v>
      </c>
      <c r="U7" s="51">
        <v>0</v>
      </c>
      <c r="V7" s="26">
        <v>0</v>
      </c>
      <c r="W7" s="63">
        <v>0</v>
      </c>
      <c r="X7" s="262">
        <v>0</v>
      </c>
      <c r="Y7" s="241">
        <f t="shared" si="3"/>
        <v>0</v>
      </c>
      <c r="Z7" s="241"/>
      <c r="AA7" s="40">
        <v>0</v>
      </c>
      <c r="AD7" s="230"/>
    </row>
    <row r="8" spans="1:30" ht="19.5" customHeight="1" x14ac:dyDescent="0.45">
      <c r="A8">
        <v>6</v>
      </c>
      <c r="B8" t="s">
        <v>26</v>
      </c>
      <c r="C8" s="230">
        <v>5759</v>
      </c>
      <c r="D8" s="230">
        <v>4100128</v>
      </c>
      <c r="E8" s="230">
        <v>40019627</v>
      </c>
      <c r="F8" s="230" t="s">
        <v>92</v>
      </c>
      <c r="G8" s="230" t="s">
        <v>160</v>
      </c>
      <c r="H8" s="230" t="s">
        <v>77</v>
      </c>
      <c r="I8" s="7">
        <v>0</v>
      </c>
      <c r="J8" s="4">
        <v>83.97</v>
      </c>
      <c r="K8" s="4">
        <v>0</v>
      </c>
      <c r="L8" s="34">
        <v>0</v>
      </c>
      <c r="M8" s="65">
        <v>1</v>
      </c>
      <c r="N8" s="23" t="e">
        <f t="shared" si="0"/>
        <v>#REF!</v>
      </c>
      <c r="O8" s="49">
        <v>0</v>
      </c>
      <c r="P8" s="3">
        <v>40.72</v>
      </c>
      <c r="Q8" s="3">
        <v>0</v>
      </c>
      <c r="R8" s="24">
        <v>35.590000000000003</v>
      </c>
      <c r="S8" s="64">
        <v>1</v>
      </c>
      <c r="T8" s="25" t="e">
        <f t="shared" si="1"/>
        <v>#REF!</v>
      </c>
      <c r="U8" s="51">
        <v>0</v>
      </c>
      <c r="V8" s="26">
        <v>67.010000000000005</v>
      </c>
      <c r="W8" s="63">
        <v>2</v>
      </c>
      <c r="X8" s="262" t="e">
        <f t="shared" si="2"/>
        <v>#REF!</v>
      </c>
      <c r="Y8" s="241" t="e">
        <f t="shared" si="3"/>
        <v>#REF!</v>
      </c>
      <c r="Z8" s="241">
        <v>1</v>
      </c>
      <c r="AA8" s="40">
        <v>0</v>
      </c>
      <c r="AD8" s="230"/>
    </row>
    <row r="9" spans="1:30" ht="19.5" customHeight="1" x14ac:dyDescent="0.45">
      <c r="A9">
        <v>7</v>
      </c>
      <c r="B9" t="s">
        <v>26</v>
      </c>
      <c r="C9" s="230">
        <v>6814</v>
      </c>
      <c r="D9" s="230">
        <v>4014397</v>
      </c>
      <c r="E9" s="230">
        <v>40016455</v>
      </c>
      <c r="F9" s="230" t="s">
        <v>161</v>
      </c>
      <c r="G9" s="230" t="s">
        <v>162</v>
      </c>
      <c r="H9" s="230" t="s">
        <v>152</v>
      </c>
      <c r="I9" s="7">
        <v>20</v>
      </c>
      <c r="J9" s="4">
        <v>99.29</v>
      </c>
      <c r="K9" s="4">
        <v>0</v>
      </c>
      <c r="L9" s="34">
        <v>0</v>
      </c>
      <c r="M9" s="65">
        <v>5</v>
      </c>
      <c r="N9" s="23" t="e">
        <f t="shared" si="0"/>
        <v>#REF!</v>
      </c>
      <c r="O9" s="49">
        <v>4</v>
      </c>
      <c r="P9" s="3">
        <v>40.869999999999997</v>
      </c>
      <c r="Q9" s="3">
        <v>0</v>
      </c>
      <c r="R9" s="24">
        <v>0</v>
      </c>
      <c r="S9" s="64">
        <v>5</v>
      </c>
      <c r="T9" s="25" t="e">
        <f t="shared" si="1"/>
        <v>#REF!</v>
      </c>
      <c r="U9" s="51">
        <v>8</v>
      </c>
      <c r="V9" s="26">
        <v>80.650000000000006</v>
      </c>
      <c r="W9" s="63">
        <v>5</v>
      </c>
      <c r="X9" s="262" t="e">
        <f t="shared" si="2"/>
        <v>#REF!</v>
      </c>
      <c r="Y9" s="241" t="e">
        <f t="shared" si="3"/>
        <v>#REF!</v>
      </c>
      <c r="Z9" s="241">
        <v>5</v>
      </c>
      <c r="AA9" s="40">
        <v>0</v>
      </c>
      <c r="AD9" s="230"/>
    </row>
  </sheetData>
  <sortState ref="AC4:AC12">
    <sortCondition descending="1" ref="AC4"/>
  </sortState>
  <mergeCells count="5">
    <mergeCell ref="C2:H2"/>
    <mergeCell ref="Y1:Z1"/>
    <mergeCell ref="U1:X1"/>
    <mergeCell ref="O1:T1"/>
    <mergeCell ref="I1:N1"/>
  </mergeCells>
  <pageMargins left="0" right="0" top="0" bottom="0" header="0" footer="0"/>
  <pageSetup paperSize="9" scale="54" fitToHeight="0" orientation="landscape" horizontalDpi="4294967293" verticalDpi="0" r:id="rId1"/>
  <headerFooter>
    <oddHeader xml:space="preserve">&amp;LSTATE SJ 2013 MARYBOROUGH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Instructions</vt:lpstr>
      <vt:lpstr>Print P50</vt:lpstr>
      <vt:lpstr>Print P60</vt:lpstr>
      <vt:lpstr>Print P70</vt:lpstr>
      <vt:lpstr>Print P80</vt:lpstr>
      <vt:lpstr>Print S70</vt:lpstr>
      <vt:lpstr>Print S80</vt:lpstr>
      <vt:lpstr>Print S90</vt:lpstr>
      <vt:lpstr>Print S100</vt:lpstr>
      <vt:lpstr>Print S110</vt:lpstr>
      <vt:lpstr>Print S120</vt:lpstr>
      <vt:lpstr>'Print P50'!Print_Area</vt:lpstr>
      <vt:lpstr>'Print P70'!Print_Area</vt:lpstr>
      <vt:lpstr>'Print P80'!Print_Area</vt:lpstr>
      <vt:lpstr>'Print S100'!Print_Area</vt:lpstr>
      <vt:lpstr>'Print S110'!Print_Area</vt:lpstr>
      <vt:lpstr>'Print S120'!Print_Area</vt:lpstr>
      <vt:lpstr>'Print S70'!Print_Area</vt:lpstr>
      <vt:lpstr>'Print S90'!Print_Area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Entries to excel</dc:title>
  <dc:creator>Stephanie</dc:creator>
  <cp:lastModifiedBy>Christine</cp:lastModifiedBy>
  <cp:lastPrinted>2016-09-18T04:24:32Z</cp:lastPrinted>
  <dcterms:created xsi:type="dcterms:W3CDTF">2013-03-11T05:06:21Z</dcterms:created>
  <dcterms:modified xsi:type="dcterms:W3CDTF">2017-02-20T04:03:04Z</dcterms:modified>
</cp:coreProperties>
</file>